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260" yWindow="0" windowWidth="13440" windowHeight="4000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Toc462781742" localSheetId="2">EQUITY!$B$294</definedName>
    <definedName name="_Toc466990626" localSheetId="2">EQUITY!$B$316</definedName>
    <definedName name="_Toc482787734" localSheetId="2">EQUITY!$B$339</definedName>
    <definedName name="_xlnm.Print_Area" localSheetId="3">'CASH FLOWS'!$A$1:$S$75</definedName>
    <definedName name="_xlnm.Print_Area" localSheetId="0">'COMPREHENSIVE INCOME'!$A$1:$AA$39</definedName>
    <definedName name="_xlnm.Print_Area" localSheetId="2">EQUITY!$A$1:$L$378</definedName>
    <definedName name="_xlnm.Print_Area" localSheetId="1">'FINANCIAL STANDING'!$A$1:$V$74</definedName>
    <definedName name="_xlnm.Print_Area" localSheetId="4">'OPERATING DATA'!$A$1:$AF$25</definedName>
    <definedName name="_xlnm.Print_Area" localSheetId="5">'ROLLING STOCK AND HEADCOUNT'!$A$1:$U$14</definedName>
  </definedNames>
  <calcPr calcId="152511"/>
</workbook>
</file>

<file path=xl/calcChain.xml><?xml version="1.0" encoding="utf-8"?>
<calcChain xmlns="http://schemas.openxmlformats.org/spreadsheetml/2006/main">
  <c r="Z22" i="4" l="1"/>
  <c r="Z11" i="4"/>
  <c r="Z26" i="4" s="1"/>
  <c r="AA22" i="4"/>
  <c r="AA11" i="4"/>
  <c r="AA26" i="4" s="1"/>
  <c r="Z34" i="4" l="1"/>
  <c r="Z39" i="4" s="1"/>
  <c r="Z24" i="4"/>
  <c r="AA34" i="4"/>
  <c r="AA39" i="4" s="1"/>
  <c r="AA24" i="4"/>
  <c r="R24" i="8" l="1"/>
  <c r="R23" i="8"/>
  <c r="R22" i="8"/>
  <c r="R21" i="8"/>
  <c r="R20" i="8"/>
  <c r="R19" i="8"/>
  <c r="R18" i="8"/>
  <c r="R17" i="8"/>
  <c r="R16" i="8"/>
  <c r="R11" i="8"/>
  <c r="R10" i="8"/>
  <c r="R9" i="8"/>
  <c r="R8" i="8"/>
  <c r="R7" i="8"/>
  <c r="R6" i="8"/>
  <c r="R5" i="8"/>
  <c r="R4" i="8"/>
  <c r="R3" i="8"/>
  <c r="R25" i="8" l="1"/>
  <c r="R12" i="8"/>
</calcChain>
</file>

<file path=xl/sharedStrings.xml><?xml version="1.0" encoding="utf-8"?>
<sst xmlns="http://schemas.openxmlformats.org/spreadsheetml/2006/main" count="1977" uniqueCount="505">
  <si>
    <t>ROLLING STOCK</t>
  </si>
  <si>
    <t>HEADCOUNT</t>
  </si>
  <si>
    <t>Q1 2015</t>
  </si>
  <si>
    <t>Q2 2015</t>
  </si>
  <si>
    <t>Q3 2015</t>
  </si>
  <si>
    <t>PLN 000s</t>
  </si>
  <si>
    <t>-</t>
  </si>
  <si>
    <t>Q1 2013</t>
  </si>
  <si>
    <t>Q2 2013</t>
  </si>
  <si>
    <t>Q3 2013</t>
  </si>
  <si>
    <t>Q4 2013</t>
  </si>
  <si>
    <t>Q1 2014</t>
  </si>
  <si>
    <t>Q2 2014</t>
  </si>
  <si>
    <t>Q3 2014</t>
  </si>
  <si>
    <t>Q4 2014</t>
  </si>
  <si>
    <t>CONSOLIDATED STATEMENT OF COMPREHENSIVE INCOME</t>
  </si>
  <si>
    <t xml:space="preserve">As at 31/12/2012 </t>
  </si>
  <si>
    <t xml:space="preserve">As at 31/03/2013 </t>
  </si>
  <si>
    <t xml:space="preserve">As at 30/06/2013 </t>
  </si>
  <si>
    <t xml:space="preserve">As at 30/09/2013 </t>
  </si>
  <si>
    <t xml:space="preserve">As at 31/12/2013 </t>
  </si>
  <si>
    <t xml:space="preserve">As at 31/03/2014 </t>
  </si>
  <si>
    <t xml:space="preserve">As at 30/06/2014 </t>
  </si>
  <si>
    <t xml:space="preserve">As at 30/09/2014 </t>
  </si>
  <si>
    <t xml:space="preserve">As at 31/12/2014 </t>
  </si>
  <si>
    <t xml:space="preserve">As at 31/03/2015 </t>
  </si>
  <si>
    <t xml:space="preserve">As at 30/06/2015 </t>
  </si>
  <si>
    <t>CONSOLIDATED STATEMENT OF FINANCIAL POSITION</t>
  </si>
  <si>
    <t>CONSOLIDATED CASH FLOW STATEMENT</t>
  </si>
  <si>
    <t xml:space="preserve">9M to 30/09/2013 </t>
  </si>
  <si>
    <t xml:space="preserve">Year ended 31/12/2013 </t>
  </si>
  <si>
    <t xml:space="preserve">3M to 31/03/2014 </t>
  </si>
  <si>
    <t xml:space="preserve">6M to 30/06/2014 </t>
  </si>
  <si>
    <t xml:space="preserve">9M to 30/09/2014 </t>
  </si>
  <si>
    <t xml:space="preserve">Year ended 31/12/2014 </t>
  </si>
  <si>
    <t xml:space="preserve">3M to 31/03/2015 </t>
  </si>
  <si>
    <t xml:space="preserve">6M to 30/06/2015 </t>
  </si>
  <si>
    <t xml:space="preserve">6M to 31/03/2015 </t>
  </si>
  <si>
    <t>thousand tons</t>
  </si>
  <si>
    <t xml:space="preserve">4Q 2012 </t>
  </si>
  <si>
    <t xml:space="preserve">1Q 2013 </t>
  </si>
  <si>
    <t xml:space="preserve">2Q 2013 </t>
  </si>
  <si>
    <t xml:space="preserve">3Q 2013 </t>
  </si>
  <si>
    <t>4Q 2013</t>
  </si>
  <si>
    <t xml:space="preserve">1Q 2014 </t>
  </si>
  <si>
    <t xml:space="preserve">2Q 2014 </t>
  </si>
  <si>
    <t>3Q 2014</t>
  </si>
  <si>
    <t>million tkm</t>
  </si>
  <si>
    <t>FREIGHT TURNOVER</t>
  </si>
  <si>
    <t>FREIGHT VOLUME</t>
  </si>
  <si>
    <t>As at 31/03/2013</t>
  </si>
  <si>
    <t>As at 30/06/2013</t>
  </si>
  <si>
    <t>As at 30/09/2013</t>
  </si>
  <si>
    <t>As at 31/12/2013</t>
  </si>
  <si>
    <t>As at 31/03/2014</t>
  </si>
  <si>
    <t>As at 30/06/2014</t>
  </si>
  <si>
    <t>As at 30/09/2014</t>
  </si>
  <si>
    <t>As at 31/12/2014</t>
  </si>
  <si>
    <t>As at 31/03/2015</t>
  </si>
  <si>
    <t>As at 30/06/2015</t>
  </si>
  <si>
    <t>Total operating revenue</t>
  </si>
  <si>
    <t>Continuing operations</t>
  </si>
  <si>
    <t>Total operating expenses</t>
  </si>
  <si>
    <t>EBITDA</t>
  </si>
  <si>
    <t>Profit on operating activities</t>
  </si>
  <si>
    <t>Profit before tax</t>
  </si>
  <si>
    <t>NET PROFIT</t>
  </si>
  <si>
    <t>Current assets</t>
  </si>
  <si>
    <t>ASSETS</t>
  </si>
  <si>
    <t>Non-current assets</t>
  </si>
  <si>
    <t>Total non-current assets</t>
  </si>
  <si>
    <t>Total current assets</t>
  </si>
  <si>
    <t>Total assets</t>
  </si>
  <si>
    <t>EQUITY AND LIABILITIES</t>
  </si>
  <si>
    <t>Equity</t>
  </si>
  <si>
    <t>Non-current liabilities, total</t>
  </si>
  <si>
    <t>Current liabilities</t>
  </si>
  <si>
    <t>Current liabilities, total</t>
  </si>
  <si>
    <t>Total liabilities</t>
  </si>
  <si>
    <t>Total liabilities and equity</t>
  </si>
  <si>
    <t>Cash flow on operating activities</t>
  </si>
  <si>
    <t xml:space="preserve">Gross result For the financial year </t>
  </si>
  <si>
    <t>Adjustments:</t>
  </si>
  <si>
    <t>Cash flows generated on operating activities</t>
  </si>
  <si>
    <t>Change in working capital:</t>
  </si>
  <si>
    <t>Net cash on operating activities</t>
  </si>
  <si>
    <t>Net cash (used) / generated in connection with investing activities</t>
  </si>
  <si>
    <t>Cash flow on financing activities</t>
  </si>
  <si>
    <t>Net cash (used) / generated in connection with financing activities</t>
  </si>
  <si>
    <t>Cash and cash equivalents at the end of the reporting period</t>
  </si>
  <si>
    <t>Total</t>
  </si>
  <si>
    <t>LOCOMOTIVES</t>
  </si>
  <si>
    <t xml:space="preserve">WAGONS </t>
  </si>
  <si>
    <t>PKP CARGO Group</t>
  </si>
  <si>
    <t>At the end of the period</t>
  </si>
  <si>
    <t>Headcount at the end of the period</t>
  </si>
  <si>
    <t>Headcount at the end of the period (FTEs)</t>
  </si>
  <si>
    <t>Revenue from the sale of goods and materials</t>
  </si>
  <si>
    <t>Other operating revenue</t>
  </si>
  <si>
    <t>Depreciation/amortization and impairment losses</t>
  </si>
  <si>
    <t>External services</t>
  </si>
  <si>
    <t>Taxes and charges</t>
  </si>
  <si>
    <t>Employee benefits</t>
  </si>
  <si>
    <t>Other expenses by kind</t>
  </si>
  <si>
    <t>Value of goods and materials sold</t>
  </si>
  <si>
    <t>Other operating expenses</t>
  </si>
  <si>
    <t>Financial revenue</t>
  </si>
  <si>
    <t>Financial expenses</t>
  </si>
  <si>
    <t>Income tax</t>
  </si>
  <si>
    <t>Property, plant and equipment</t>
  </si>
  <si>
    <t>Intangible assets</t>
  </si>
  <si>
    <t>Goodwill</t>
  </si>
  <si>
    <t>Investment properties</t>
  </si>
  <si>
    <t>Investments accounted for under the equity method</t>
  </si>
  <si>
    <t>Other long-term financial assets</t>
  </si>
  <si>
    <t>Other long-term non-financial assets</t>
  </si>
  <si>
    <t>Deferred tax assets</t>
  </si>
  <si>
    <t>Other long-term receivables</t>
  </si>
  <si>
    <t>Inventories</t>
  </si>
  <si>
    <t>Trade and other receivables</t>
  </si>
  <si>
    <t>Income tax receivables</t>
  </si>
  <si>
    <t>Other short-term financial assets</t>
  </si>
  <si>
    <t>Other short-term non-financial assets</t>
  </si>
  <si>
    <t>Cash and cash equivalents</t>
  </si>
  <si>
    <t>Non-current assets held for sale</t>
  </si>
  <si>
    <t>Share capital</t>
  </si>
  <si>
    <t>Supplementary capital</t>
  </si>
  <si>
    <t>Other items of equity</t>
  </si>
  <si>
    <t>Retained earnings</t>
  </si>
  <si>
    <t>Exchange differences resulting from conversion of financial statements of foreign operations</t>
  </si>
  <si>
    <t>Equity attributable to owners of the parent company</t>
  </si>
  <si>
    <t>Non-controlling interests</t>
  </si>
  <si>
    <t>Long-term bank loans and credit facilities</t>
  </si>
  <si>
    <t>Long-term finance lease liabilities and leases with purchase option</t>
  </si>
  <si>
    <t>Long-term trade and other payables</t>
  </si>
  <si>
    <t>Long-term provisions for employee benefits</t>
  </si>
  <si>
    <t>Other long-term provisions</t>
  </si>
  <si>
    <t>Other long-term financial liabilities</t>
  </si>
  <si>
    <t>Deferred tax provision</t>
  </si>
  <si>
    <t>Short-term bank loans and credit facilities</t>
  </si>
  <si>
    <t>Short-term finance lease liabilities and leases with purchase option</t>
  </si>
  <si>
    <t>Short-term provisions for employee benefits</t>
  </si>
  <si>
    <t>Other short-term provisions</t>
  </si>
  <si>
    <t>Other short-term financial liabilities</t>
  </si>
  <si>
    <t>Current tax liabilities</t>
  </si>
  <si>
    <t>Amortization and depreciation of non-current assets</t>
  </si>
  <si>
    <t>Impairment of non-current assets</t>
  </si>
  <si>
    <t>- </t>
  </si>
  <si>
    <t>(Profit) / loss on the sale/liquidation of property, plant and equipment and intangible assets</t>
  </si>
  <si>
    <t>Profit / (loss) on investing activities</t>
  </si>
  <si>
    <t>Foreign exchange (gains)/losses</t>
  </si>
  <si>
    <t>(Profits) / losses on interest, dividends</t>
  </si>
  <si>
    <t>Share in (profit) / loss of associates</t>
  </si>
  <si>
    <t>Result on the divestment of an associate</t>
  </si>
  <si>
    <t>Other adjustments</t>
  </si>
  <si>
    <t>Profit on bargain acquisition of AWT</t>
  </si>
  <si>
    <t>(Increase) / decrease in trade and other receivables</t>
  </si>
  <si>
    <t xml:space="preserve">(Increase) / decrease in inventories </t>
  </si>
  <si>
    <t>(Increase) / decrease in other assets</t>
  </si>
  <si>
    <t>Increase / (decrease) in trade and other liabilities</t>
  </si>
  <si>
    <t>Increase / (decrease) in other liabilities</t>
  </si>
  <si>
    <t>Increase / (decrease) in other financial liabilities</t>
  </si>
  <si>
    <r>
      <t>Increase / (decrease) in provisions</t>
    </r>
    <r>
      <rPr>
        <vertAlign val="superscript"/>
        <sz val="10"/>
        <color rgb="FF444448"/>
        <rFont val="Tahoma"/>
        <family val="2"/>
        <charset val="238"/>
      </rPr>
      <t>(1)</t>
    </r>
  </si>
  <si>
    <t>Received / (paid) interest</t>
  </si>
  <si>
    <t>Received / (paid) interest income tax</t>
  </si>
  <si>
    <t>Expenditures to acquire property, plant and equipment and intangible assets</t>
  </si>
  <si>
    <t>Proceeds from the sale of property, plant and equipment and intangible assets</t>
  </si>
  <si>
    <t>Expenditures to acquire subsidiaries, associates and joint ventures</t>
  </si>
  <si>
    <t>Proceeds from divesting subsidiaries, associates and joint ventures</t>
  </si>
  <si>
    <t xml:space="preserve">Expenditures to acquire other financial assets </t>
  </si>
  <si>
    <t>Acquisition of a subsidiary, after deducting the acquired cash</t>
  </si>
  <si>
    <t xml:space="preserve">Proceeds on the sale of other financial assets </t>
  </si>
  <si>
    <t>Proceeds from interest received</t>
  </si>
  <si>
    <t>Proceeds from dividends received</t>
  </si>
  <si>
    <t>Expenditures on extended loans</t>
  </si>
  <si>
    <t>Repayment of extended loans</t>
  </si>
  <si>
    <t>Proceeds / (expenditures) on bank term deposits longer than 3 months</t>
  </si>
  <si>
    <t>Proceeds / (expenditures) related to the Employee Guarantee Program</t>
  </si>
  <si>
    <t>Expenditures on financial leases</t>
  </si>
  <si>
    <t>Interest paid on leases</t>
  </si>
  <si>
    <t>Proceeds from drawn down loans/ credit facilities</t>
  </si>
  <si>
    <t>Repayment of loans/ credit facilities</t>
  </si>
  <si>
    <t>Interest paid on loans / credit facilities</t>
  </si>
  <si>
    <t>Received / (paid) current account overdrafts</t>
  </si>
  <si>
    <t>Subsidies received</t>
  </si>
  <si>
    <t>Dividends paid to shareholders of the parent company</t>
  </si>
  <si>
    <t>Dividends paid to non-controlling shareholders</t>
  </si>
  <si>
    <t>Other proceeds / (expenditures) concerning financing activities</t>
  </si>
  <si>
    <t>Transactions with non-controlling interests</t>
  </si>
  <si>
    <t>Net increase in cash and cash equivalents</t>
  </si>
  <si>
    <t>Cash and cash equivalents at the beginning of the reporting period</t>
  </si>
  <si>
    <t>Impact exerted by FX rate movements on the cash balance in foreign currencies</t>
  </si>
  <si>
    <t>Solid fuels</t>
  </si>
  <si>
    <t>of which hard coal</t>
  </si>
  <si>
    <t>Aggregates and construction materials</t>
  </si>
  <si>
    <t>Metals and ores</t>
  </si>
  <si>
    <t>Chemicals</t>
  </si>
  <si>
    <t>Liquid fuels</t>
  </si>
  <si>
    <t>Timber and agricultural produce</t>
  </si>
  <si>
    <t>Intermodal transport</t>
  </si>
  <si>
    <t>Other</t>
  </si>
  <si>
    <t>diesel</t>
  </si>
  <si>
    <t>electric</t>
  </si>
  <si>
    <t>Company</t>
  </si>
  <si>
    <t>Subsidiaries</t>
  </si>
  <si>
    <t>Actuarial profit/loss pertaining to employee benefits after the employment period</t>
  </si>
  <si>
    <t>Profit/loss related to a hedging instrument to hedge cash flow</t>
  </si>
  <si>
    <t>Retained earnings / (accumulated losses)</t>
  </si>
  <si>
    <t>Attributable to shareholders of the parent company</t>
  </si>
  <si>
    <t>Attributable to non-controlling interests</t>
  </si>
  <si>
    <t>Retained earnings / Accumulated losses</t>
  </si>
  <si>
    <t>CONSOLIDATED STATEMENT OF CHANGES IN EQUITY FOR THE REPORTING PERIOD ENDED 31 DECEMBER 2013</t>
  </si>
  <si>
    <t>CONSOLIDATED STATEMENT OF CHANGES IN EQUITY FOR THE REPORTING PERIOD ENDED 31 DECEMBER 2014</t>
  </si>
  <si>
    <t>CONSOLIDATED STATEMENT OF CHANGES IN EQUITY FOR THE REPORTING PERIOD ENDED 30 SEPTEMBER 2013</t>
  </si>
  <si>
    <t>QUARTERLY CONSOLIDATED STATEMENT OF CHANGES IN EQUITY FOR THE REPORTING PERIOD ENDED 31 MARCH 2014</t>
  </si>
  <si>
    <t>INTERIM CONSOLIDATED STATEMENT OF CHANGES IN EQUITY FOR THE REPORTING PERIOD ENDED 30 JUNE 2014</t>
  </si>
  <si>
    <t>QUARTERLY CONSOLIDATED STATEMENT OF CHANGES IN EQUITY FOR THE REPORTING PERIOD ENDED 30 SEPTEMBER 2014</t>
  </si>
  <si>
    <t>QUARTERLY CONSOLIDATED STATEMENT OF CHANGES IN EQUITY FOR THE REPORTING PERIOD ENDED 31 MARCH 2015</t>
  </si>
  <si>
    <t>INTERIM CONSOLIDATED STATEMENT OF CHANGES IN EQUITY FOR THE REPORTING PERIOD ENDED 30 JUNE 2015</t>
  </si>
  <si>
    <t xml:space="preserve">As at 31 December 2012 </t>
  </si>
  <si>
    <t xml:space="preserve">As at 1 January 2012 </t>
  </si>
  <si>
    <t xml:space="preserve">As at 1 January 2013 </t>
  </si>
  <si>
    <t xml:space="preserve">As at 31 December 2013 </t>
  </si>
  <si>
    <t xml:space="preserve">As at 1 January 2014 </t>
  </si>
  <si>
    <t xml:space="preserve">As at 31 December 2014 </t>
  </si>
  <si>
    <t xml:space="preserve">As at 1/01/2012 </t>
  </si>
  <si>
    <t xml:space="preserve">As at 30/09/2012 </t>
  </si>
  <si>
    <t xml:space="preserve">As at 1/01/2013 </t>
  </si>
  <si>
    <t xml:space="preserve">As at 1/01/2014 </t>
  </si>
  <si>
    <t xml:space="preserve">As at 1/01/2015 </t>
  </si>
  <si>
    <t xml:space="preserve">Total comprehensive income </t>
  </si>
  <si>
    <t> -</t>
  </si>
  <si>
    <t>Net result for the financial year</t>
  </si>
  <si>
    <t>Other comprehensive income for the financial year (net)</t>
  </si>
  <si>
    <t>Share issue</t>
  </si>
  <si>
    <t>Dividend payment</t>
  </si>
  <si>
    <t>Provision for share-based payments</t>
  </si>
  <si>
    <t>Other changes in equity</t>
  </si>
  <si>
    <t>Decrease of share capital</t>
  </si>
  <si>
    <t>Division of the parent company</t>
  </si>
  <si>
    <t xml:space="preserve">  - </t>
  </si>
  <si>
    <t xml:space="preserve">- </t>
  </si>
  <si>
    <t xml:space="preserve">Decrease of share capital </t>
  </si>
  <si>
    <t xml:space="preserve">Net result for the period </t>
  </si>
  <si>
    <t xml:space="preserve"> - </t>
  </si>
  <si>
    <t>Other comprehensive income for the period (net)</t>
  </si>
  <si>
    <t xml:space="preserve">As at 30/09/2015 </t>
  </si>
  <si>
    <t xml:space="preserve">9M to 30/09/2015 </t>
  </si>
  <si>
    <t>As at 30/09/2015</t>
  </si>
  <si>
    <t>5 062 996</t>
  </si>
  <si>
    <t>1 075 409</t>
  </si>
  <si>
    <r>
      <t> </t>
    </r>
    <r>
      <rPr>
        <b/>
        <sz val="10"/>
        <color theme="0"/>
        <rFont val="Tahoma"/>
        <family val="2"/>
        <charset val="238"/>
      </rPr>
      <t>PLN 000s</t>
    </r>
  </si>
  <si>
    <t>QUARTERLY CONSOLIDATED STATEMENT OF CHANGES IN EQUITY FOR THE REPORTING PERIOD ENDED 31 SEPTEMBER 2015</t>
  </si>
  <si>
    <t>As at 1/01/2014</t>
  </si>
  <si>
    <t>3 540 145</t>
  </si>
  <si>
    <t>Total equity</t>
  </si>
  <si>
    <t>Non-current liabilities</t>
  </si>
  <si>
    <t>Cash flow on investing activities</t>
  </si>
  <si>
    <t>Consumption of raw materials and energy</t>
  </si>
  <si>
    <t xml:space="preserve">Share in the profit / (loss) of entities accounted for under the equity
method </t>
  </si>
  <si>
    <t xml:space="preserve">Result on sale of entities accounted for under the equity method </t>
  </si>
  <si>
    <t>Revenue from sales of services and finished products</t>
  </si>
  <si>
    <t>Net result for the period</t>
  </si>
  <si>
    <t>3 142 594</t>
  </si>
  <si>
    <t>(29 059)</t>
  </si>
  <si>
    <t>72 078</t>
  </si>
  <si>
    <t>(8 656)</t>
  </si>
  <si>
    <t>(8 590)</t>
  </si>
  <si>
    <t>(722 300)</t>
  </si>
  <si>
    <t>(1 111)</t>
  </si>
  <si>
    <t>(213 061)</t>
  </si>
  <si>
    <t>(16 182)</t>
  </si>
  <si>
    <t>(33 874)</t>
  </si>
  <si>
    <t>(1 421)</t>
  </si>
  <si>
    <t>(35 295)</t>
  </si>
  <si>
    <t>(1 175)</t>
  </si>
  <si>
    <t>(36 470)</t>
  </si>
  <si>
    <t>(137 496)</t>
  </si>
  <si>
    <t>(100 016)</t>
  </si>
  <si>
    <t>(2 932)</t>
  </si>
  <si>
    <t>(50 056)</t>
  </si>
  <si>
    <t>(1 631)</t>
  </si>
  <si>
    <t>Actuarial gains/(losses) on employee benefits after employment period</t>
  </si>
  <si>
    <t>Changes in fair value of cash-flow hedge</t>
  </si>
  <si>
    <t>Foreign exchange differences on translation of subsidiaries’ financial statements</t>
  </si>
  <si>
    <t>Attributable to shareholders of the Parent company</t>
  </si>
  <si>
    <t>Attributable to non-controlling interest</t>
  </si>
  <si>
    <t>Balance as at 1/01/2014 (audited)</t>
  </si>
  <si>
    <t>Other net comprehensive income for the period</t>
  </si>
  <si>
    <t>Total comprehensive income</t>
  </si>
  <si>
    <t>Issuance of shares</t>
  </si>
  <si>
    <t>Share-based payment provision</t>
  </si>
  <si>
    <t>Balance as at 30/06/2014 (unaudited)</t>
  </si>
  <si>
    <t>Balance as at 1/01/2015 (audited)</t>
  </si>
  <si>
    <t>Transactions with non-controlling interest</t>
  </si>
  <si>
    <t>Balance as at 30/06/2015 (unaudited)</t>
  </si>
  <si>
    <t>Balance as at 30/09/2014 (unaudited)</t>
  </si>
  <si>
    <t>Balance as at 30/09/2015 (unaudited)</t>
  </si>
  <si>
    <t>QUARTERLY CONSOLIDATED STATEMENT OF CHANGES IN EQUITY FOR THE REPORTING PERIOD ENDED 31 DECEMBER 2015</t>
  </si>
  <si>
    <t>Q4 2015</t>
  </si>
  <si>
    <t>As at 31/12/2015</t>
  </si>
  <si>
    <t xml:space="preserve">Year ended 31/12/2015 </t>
  </si>
  <si>
    <t>4 044 606</t>
  </si>
  <si>
    <t>58 268</t>
  </si>
  <si>
    <t>2 712</t>
  </si>
  <si>
    <t>1 362</t>
  </si>
  <si>
    <t>35 246</t>
  </si>
  <si>
    <t>6 051</t>
  </si>
  <si>
    <t>14 645</t>
  </si>
  <si>
    <t>115 298</t>
  </si>
  <si>
    <t>526 149</t>
  </si>
  <si>
    <t>3 053</t>
  </si>
  <si>
    <t>306 383</t>
  </si>
  <si>
    <t>28 246</t>
  </si>
  <si>
    <t>429 178</t>
  </si>
  <si>
    <t>1 408 307</t>
  </si>
  <si>
    <t>17 560</t>
  </si>
  <si>
    <t>1 425 867</t>
  </si>
  <si>
    <t>615 343</t>
  </si>
  <si>
    <t>63 500</t>
  </si>
  <si>
    <t>208 077</t>
  </si>
  <si>
    <t>190 836</t>
  </si>
  <si>
    <t>67 982</t>
  </si>
  <si>
    <t>8 416</t>
  </si>
  <si>
    <t>2 328</t>
  </si>
  <si>
    <t>92 123</t>
  </si>
  <si>
    <t>127 742</t>
  </si>
  <si>
    <t>530 440</t>
  </si>
  <si>
    <t>24 214</t>
  </si>
  <si>
    <t>3 934</t>
  </si>
  <si>
    <t>2 554</t>
  </si>
  <si>
    <t>1 119 625</t>
  </si>
  <si>
    <t>276 191</t>
  </si>
  <si>
    <t>Short-term trade and other payables</t>
  </si>
  <si>
    <t>7 506</t>
  </si>
  <si>
    <t>(1 619)</t>
  </si>
  <si>
    <t>2 000</t>
  </si>
  <si>
    <t>6 663</t>
  </si>
  <si>
    <t>2 213</t>
  </si>
  <si>
    <t>3 469</t>
  </si>
  <si>
    <t>(8 607)</t>
  </si>
  <si>
    <t>424 957</t>
  </si>
  <si>
    <t>(137 336)</t>
  </si>
  <si>
    <t>(15 403)</t>
  </si>
  <si>
    <t>6 598</t>
  </si>
  <si>
    <t>(40 000)</t>
  </si>
  <si>
    <t>4 157</t>
  </si>
  <si>
    <t>Other inflows from investing activities</t>
  </si>
  <si>
    <t>4 062)</t>
  </si>
  <si>
    <t>(662 567)</t>
  </si>
  <si>
    <t>17 902</t>
  </si>
  <si>
    <t>22 564</t>
  </si>
  <si>
    <t>1 060</t>
  </si>
  <si>
    <t>302 814</t>
  </si>
  <si>
    <t>79 614</t>
  </si>
  <si>
    <t>(238 743)</t>
  </si>
  <si>
    <t>(121 581)</t>
  </si>
  <si>
    <t>(11 840)</t>
  </si>
  <si>
    <t>179 203</t>
  </si>
  <si>
    <t>(73 777)</t>
  </si>
  <si>
    <t>(6 779)</t>
  </si>
  <si>
    <t>24 790</t>
  </si>
  <si>
    <t>(155 711)</t>
  </si>
  <si>
    <t>165 478</t>
  </si>
  <si>
    <t>263 700</t>
  </si>
  <si>
    <t>2 239 346</t>
  </si>
  <si>
    <t>(46 986)</t>
  </si>
  <si>
    <t>4 162 171</t>
  </si>
  <si>
    <t>54 902</t>
  </si>
  <si>
    <t>57 262</t>
  </si>
  <si>
    <t>4 274 335</t>
  </si>
  <si>
    <t>594 010</t>
  </si>
  <si>
    <t>1 315 778</t>
  </si>
  <si>
    <t>40 759</t>
  </si>
  <si>
    <t>1 698 873</t>
  </si>
  <si>
    <t>43 955</t>
  </si>
  <si>
    <t>38 203</t>
  </si>
  <si>
    <t>39 039</t>
  </si>
  <si>
    <t>4 153 408</t>
  </si>
  <si>
    <t>33 812</t>
  </si>
  <si>
    <t>62 099</t>
  </si>
  <si>
    <t>93 521</t>
  </si>
  <si>
    <t>15 239</t>
  </si>
  <si>
    <t>Q1 2016</t>
  </si>
  <si>
    <t>As at 31/03/2016</t>
  </si>
  <si>
    <t>As at 31/03/2015*</t>
  </si>
  <si>
    <t>(46 552)</t>
  </si>
  <si>
    <t>1 530 172</t>
  </si>
  <si>
    <t>1 133 428</t>
  </si>
  <si>
    <t>2 663 600</t>
  </si>
  <si>
    <t>6 203 745</t>
  </si>
  <si>
    <t>3M to 31/03/2016</t>
  </si>
  <si>
    <t>1Q 2016</t>
  </si>
  <si>
    <t>Other components of equity</t>
  </si>
  <si>
    <t>Share premium</t>
  </si>
  <si>
    <t>PLN thousand</t>
  </si>
  <si>
    <t>(63 357)</t>
  </si>
  <si>
    <t>Balance as at 31/03/2015 (restated*)</t>
  </si>
  <si>
    <t>Balance as at 1/01/2016 (audited)</t>
  </si>
  <si>
    <t>(66 047)</t>
  </si>
  <si>
    <t>Balance as at 31/03/2016 (unaudited)</t>
  </si>
  <si>
    <t>1Q 2015</t>
  </si>
  <si>
    <t>Q2 2016</t>
  </si>
  <si>
    <t>Q3 2016</t>
  </si>
  <si>
    <t>As at 30/06/2016</t>
  </si>
  <si>
    <t>As at 30/09/2016</t>
  </si>
  <si>
    <t>Actuarial gains/(losses)</t>
  </si>
  <si>
    <t>on employee benefits after employment period</t>
  </si>
  <si>
    <t>Foreign exchange differences on translation of financial statements of foreign subsidiaries</t>
  </si>
  <si>
    <t>Attributable to shareholders</t>
  </si>
  <si>
    <t>of the Parent company</t>
  </si>
  <si>
    <r>
      <t> </t>
    </r>
    <r>
      <rPr>
        <b/>
        <sz val="8"/>
        <color rgb="FFFFFFFF"/>
        <rFont val="Arial"/>
        <family val="2"/>
        <charset val="238"/>
      </rPr>
      <t>PLN</t>
    </r>
  </si>
  <si>
    <t>thousand</t>
  </si>
  <si>
    <t>PLN</t>
  </si>
  <si>
    <t>3 331 793</t>
  </si>
  <si>
    <t>3 395 293</t>
  </si>
  <si>
    <t>Dividend payments</t>
  </si>
  <si>
    <t>(110 176)</t>
  </si>
  <si>
    <t>(4 064)</t>
  </si>
  <si>
    <t>Balance as at 30/06/2015 (restated*)</t>
  </si>
  <si>
    <t>3 476 337</t>
  </si>
  <si>
    <t>(3 880)</t>
  </si>
  <si>
    <t>3 353 866</t>
  </si>
  <si>
    <t>Balance as at 30/06/2016 (unaudited)</t>
  </si>
  <si>
    <t>2 239 346</t>
  </si>
  <si>
    <t>3 183 999</t>
  </si>
  <si>
    <t xml:space="preserve">3 183 999 </t>
  </si>
  <si>
    <t>INTERIM CONSOLIDATED STATEMENT OF CHANGES IN EQUITY FOR THE FINANCIAL PERIOD ENDED 30 JUNE 2016</t>
  </si>
  <si>
    <t xml:space="preserve">Actuarial gains (losses) on post-employment benefits </t>
  </si>
  <si>
    <t>Changes in fair value of cash flow hedge</t>
  </si>
  <si>
    <t xml:space="preserve">Retained earnings </t>
  </si>
  <si>
    <t>Attributable</t>
  </si>
  <si>
    <t>to shareholders of the Parent Company</t>
  </si>
  <si>
    <t xml:space="preserve"> PLN thousand</t>
  </si>
  <si>
    <t>(200 249)</t>
  </si>
  <si>
    <t>(186 428)</t>
  </si>
  <si>
    <t>for the period</t>
  </si>
  <si>
    <t>Balance as at 30/09/2016 (unaudited)</t>
  </si>
  <si>
    <t>3 167 438</t>
  </si>
  <si>
    <t xml:space="preserve">3 167 438 </t>
  </si>
  <si>
    <t>Balance as at 30/09/2015 (restated*)</t>
  </si>
  <si>
    <t>3 549 488</t>
  </si>
  <si>
    <t xml:space="preserve">QUARTERLY CONSOLIDATED STATEMENT OF CHANGES IN EQUITY FOR THE PERIOD FROM 1 JANUARY 2016 TO 30 SEPTEMBER 2016 </t>
  </si>
  <si>
    <t>6M to 30/06/2016</t>
  </si>
  <si>
    <t>9M to 30/09/2016</t>
  </si>
  <si>
    <t>2Q 2016</t>
  </si>
  <si>
    <t>3Q 2016</t>
  </si>
  <si>
    <t>Q4 2016</t>
  </si>
  <si>
    <t>2015*</t>
  </si>
  <si>
    <t>As at 31/12/2015 *</t>
  </si>
  <si>
    <t>(3 984)</t>
  </si>
  <si>
    <t>Year ended 31/12/2015*</t>
  </si>
  <si>
    <t>Year ended 31/12/2016</t>
  </si>
  <si>
    <t>As at 31/12/2016</t>
  </si>
  <si>
    <t>As at 31/03/2017</t>
  </si>
  <si>
    <t>Q1 2017</t>
  </si>
  <si>
    <t>3M to 31/03/2017</t>
  </si>
  <si>
    <t>Actuarial gains / losses on post employment benefits</t>
  </si>
  <si>
    <t>Gains / losses</t>
  </si>
  <si>
    <t>on a cash flow hedging instrument</t>
  </si>
  <si>
    <t>to shareholders of the parent company</t>
  </si>
  <si>
    <t>to non-controlling interests</t>
  </si>
  <si>
    <t>As at 1/01/2017 (audited)</t>
  </si>
  <si>
    <t>3 242 869</t>
  </si>
  <si>
    <t xml:space="preserve">Net profit / (loss) for the period </t>
  </si>
  <si>
    <t>(1 434)</t>
  </si>
  <si>
    <t>(32 757)</t>
  </si>
  <si>
    <t>(17 040)</t>
  </si>
  <si>
    <t>(18 474)</t>
  </si>
  <si>
    <t>As at 31/03/2017 (unaudited)</t>
  </si>
  <si>
    <t>3 224 395</t>
  </si>
  <si>
    <t>As at 1/01/2016 (audited)</t>
  </si>
  <si>
    <t>3 333 945</t>
  </si>
  <si>
    <t xml:space="preserve">Net profit  / (loss) for the period </t>
  </si>
  <si>
    <t>(66 378)</t>
  </si>
  <si>
    <t>As at 31/03/2016 (restated*)</t>
  </si>
  <si>
    <t>3 268 639</t>
  </si>
  <si>
    <t>Foreign exchange differences on translation of financial statements of foreign entities</t>
  </si>
  <si>
    <t xml:space="preserve">QUARTERLY CONSOLIDATED STATEMENT OF CHANGES IN EQUITY FOR THE PERIOD FROM 1 JANUARY 2017 TO 31 MARCH 2017 </t>
  </si>
  <si>
    <t>Q2 2017</t>
  </si>
  <si>
    <t>As at 30/06/2017</t>
  </si>
  <si>
    <r>
      <t xml:space="preserve">INTERIM CONSOLIDATED STATEMENT OF CHANGES IN EQUITY FOR THE PERIOD FROM </t>
    </r>
    <r>
      <rPr>
        <b/>
        <sz val="9"/>
        <color rgb="FF000000"/>
        <rFont val="Arial"/>
        <family val="2"/>
        <charset val="238"/>
      </rPr>
      <t xml:space="preserve">1 JANUARY 2017 TO 30 JUNE 2017 </t>
    </r>
  </si>
  <si>
    <t>Note</t>
  </si>
  <si>
    <t>Actuarial gains / losses on post- employment benefits</t>
  </si>
  <si>
    <t>Gains / losses on a cash flow hedging instrument</t>
  </si>
  <si>
    <t>Foreign exchange differences</t>
  </si>
  <si>
    <t>on translation of financial statements</t>
  </si>
  <si>
    <t>of foreign entities</t>
  </si>
  <si>
    <t>As at 1/01/2017 (restated*)</t>
  </si>
  <si>
    <t>3 260 278</t>
  </si>
  <si>
    <t>Net profit / (loss) for the period</t>
  </si>
  <si>
    <t>(20 273)</t>
  </si>
  <si>
    <t>(10 455)</t>
  </si>
  <si>
    <t>(14 365)</t>
  </si>
  <si>
    <t>19.2</t>
  </si>
  <si>
    <t>As at 30/06/2017 (unaudited)</t>
  </si>
  <si>
    <t>(6 752)</t>
  </si>
  <si>
    <t>3 265 275</t>
  </si>
  <si>
    <t>As at 1/01/2016 (restated*)</t>
  </si>
  <si>
    <t>3 351 354</t>
  </si>
  <si>
    <t>(2 929)</t>
  </si>
  <si>
    <t>As at 30/06/2016 (restated*)</t>
  </si>
  <si>
    <t>(1 828)</t>
  </si>
  <si>
    <t>3 180 824</t>
  </si>
  <si>
    <t>6M to 30/06/2017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</si>
</sst>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  <numFmt numFmtId="169" formatCode="_-* #,##0\ _z_ł_-;\-* #,##0\ _z_ł_-;_-* &quot;-&quot;\ _z_ł_-;_-@_-"/>
    <numFmt numFmtId="171" formatCode="_-* #,##0.00\ _z_ł_-;\-* #,##0.00\ _z_ł_-;_-* &quot;-&quot;??\ _z_ł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b/>
      <sz val="10"/>
      <color rgb="FFFF0000"/>
      <name val="Tahoma"/>
      <family val="2"/>
      <charset val="238"/>
    </font>
    <font>
      <b/>
      <sz val="9"/>
      <color rgb="FFFF0000"/>
      <name val="Tahoma"/>
      <family val="2"/>
      <charset val="238"/>
    </font>
    <font>
      <sz val="9"/>
      <color rgb="FFFF0000"/>
      <name val="Tahoma"/>
      <family val="2"/>
      <charset val="238"/>
    </font>
    <font>
      <b/>
      <sz val="10"/>
      <color rgb="FF0A3567"/>
      <name val="Tahoma"/>
      <family val="2"/>
      <charset val="238"/>
    </font>
    <font>
      <b/>
      <sz val="10"/>
      <color rgb="FF444448"/>
      <name val="Tahoma"/>
      <family val="2"/>
      <charset val="238"/>
    </font>
    <font>
      <sz val="10"/>
      <color rgb="FF444448"/>
      <name val="Tahoma"/>
      <family val="2"/>
      <charset val="238"/>
    </font>
    <font>
      <sz val="9"/>
      <color rgb="FF444448"/>
      <name val="Tahoma"/>
      <family val="2"/>
      <charset val="238"/>
    </font>
    <font>
      <sz val="11"/>
      <color rgb="FF444448"/>
      <name val="Tahoma"/>
      <family val="2"/>
      <charset val="238"/>
    </font>
    <font>
      <b/>
      <sz val="9"/>
      <color rgb="FF444448"/>
      <name val="Tahoma"/>
      <family val="2"/>
      <charset val="238"/>
    </font>
    <font>
      <b/>
      <i/>
      <sz val="10"/>
      <color rgb="FF444448"/>
      <name val="Tahoma"/>
      <family val="2"/>
      <charset val="238"/>
    </font>
    <font>
      <b/>
      <sz val="10"/>
      <color rgb="FF444448"/>
      <name val="Arial"/>
      <family val="2"/>
      <charset val="238"/>
    </font>
    <font>
      <sz val="10"/>
      <color rgb="FF444448"/>
      <name val="Arial"/>
      <family val="2"/>
      <charset val="238"/>
    </font>
    <font>
      <sz val="11"/>
      <color rgb="FF444448"/>
      <name val="Calibri"/>
      <family val="2"/>
      <charset val="238"/>
      <scheme val="minor"/>
    </font>
    <font>
      <vertAlign val="superscript"/>
      <sz val="10"/>
      <color rgb="FF444448"/>
      <name val="Tahoma"/>
      <family val="2"/>
      <charset val="238"/>
    </font>
    <font>
      <i/>
      <sz val="10"/>
      <color rgb="FF444448"/>
      <name val="Arial"/>
      <family val="2"/>
      <charset val="238"/>
    </font>
    <font>
      <sz val="10"/>
      <color theme="0"/>
      <name val="Tahoma"/>
      <family val="2"/>
      <charset val="238"/>
    </font>
    <font>
      <b/>
      <sz val="9"/>
      <color theme="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A3567"/>
      <name val="Tahoma"/>
      <family val="2"/>
      <charset val="238"/>
    </font>
    <font>
      <b/>
      <sz val="9"/>
      <color rgb="FFFFFFFF"/>
      <name val="Tahoma"/>
      <family val="2"/>
      <charset val="238"/>
    </font>
    <font>
      <b/>
      <sz val="9"/>
      <color rgb="FF000000"/>
      <name val="Tahoma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FFFF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/>
      <name val="Arial"/>
      <family val="2"/>
      <charset val="238"/>
    </font>
    <font>
      <sz val="9"/>
      <color rgb="FFFFFFFF"/>
      <name val="Arial"/>
      <family val="2"/>
      <charset val="238"/>
    </font>
    <font>
      <b/>
      <sz val="9"/>
      <color rgb="FFFFFFFF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6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theme="0"/>
      </patternFill>
    </fill>
    <fill>
      <patternFill patternType="solid">
        <fgColor rgb="FF800000"/>
        <bgColor indexed="64"/>
      </patternFill>
    </fill>
    <fill>
      <patternFill patternType="solid">
        <fgColor rgb="FF033086"/>
        <bgColor indexed="64"/>
      </patternFill>
    </fill>
  </fills>
  <borders count="25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medium">
        <color rgb="FF848484"/>
      </bottom>
      <diagonal/>
    </border>
    <border>
      <left style="thin">
        <color rgb="FF848484"/>
      </left>
      <right style="thin">
        <color rgb="FF848484"/>
      </right>
      <top/>
      <bottom style="thin">
        <color rgb="FF848484"/>
      </bottom>
      <diagonal/>
    </border>
    <border>
      <left style="thin">
        <color rgb="FF848484"/>
      </left>
      <right/>
      <top/>
      <bottom/>
      <diagonal/>
    </border>
    <border>
      <left style="thin">
        <color rgb="FF848484"/>
      </left>
      <right/>
      <top/>
      <bottom style="thin">
        <color rgb="FF848484"/>
      </bottom>
      <diagonal/>
    </border>
    <border>
      <left/>
      <right/>
      <top/>
      <bottom style="thin">
        <color rgb="FF848484"/>
      </bottom>
      <diagonal/>
    </border>
    <border>
      <left style="thin">
        <color rgb="FF848484"/>
      </left>
      <right style="thin">
        <color rgb="FF848484"/>
      </right>
      <top/>
      <bottom/>
      <diagonal/>
    </border>
    <border>
      <left/>
      <right/>
      <top/>
      <bottom style="thin">
        <color rgb="FF444448"/>
      </bottom>
      <diagonal/>
    </border>
    <border>
      <left/>
      <right/>
      <top style="thin">
        <color rgb="FF848484"/>
      </top>
      <bottom style="thin">
        <color rgb="FF848484"/>
      </bottom>
      <diagonal/>
    </border>
    <border>
      <left/>
      <right/>
      <top style="medium">
        <color theme="1" tint="0.499984740745262"/>
      </top>
      <bottom style="thick">
        <color theme="1" tint="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 style="thick">
        <color theme="0" tint="-0.499984740745262"/>
      </bottom>
      <diagonal/>
    </border>
    <border>
      <left/>
      <right/>
      <top style="thin">
        <color rgb="FF848484"/>
      </top>
      <bottom/>
      <diagonal/>
    </border>
    <border>
      <left/>
      <right/>
      <top style="thin">
        <color rgb="FF848484"/>
      </top>
      <bottom style="medium">
        <color rgb="FF848484"/>
      </bottom>
      <diagonal/>
    </border>
    <border>
      <left/>
      <right/>
      <top style="medium">
        <color theme="1" tint="0.499984740745262"/>
      </top>
      <bottom/>
      <diagonal/>
    </border>
    <border>
      <left/>
      <right/>
      <top style="medium">
        <color rgb="FF848484"/>
      </top>
      <bottom style="thick">
        <color rgb="FF84848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000000"/>
      </bottom>
      <diagonal/>
    </border>
  </borders>
  <cellStyleXfs count="18">
    <xf numFmtId="0" fontId="0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5" fillId="0" borderId="0"/>
    <xf numFmtId="0" fontId="4" fillId="0" borderId="0"/>
    <xf numFmtId="0" fontId="8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98">
    <xf numFmtId="0" fontId="0" fillId="0" borderId="0" xfId="0"/>
    <xf numFmtId="0" fontId="6" fillId="3" borderId="0" xfId="3" applyFill="1"/>
    <xf numFmtId="0" fontId="9" fillId="3" borderId="0" xfId="6" applyFont="1" applyFill="1" applyAlignment="1">
      <alignment horizontal="right"/>
    </xf>
    <xf numFmtId="3" fontId="9" fillId="3" borderId="0" xfId="6" applyNumberFormat="1" applyFont="1" applyFill="1" applyAlignment="1">
      <alignment horizontal="right"/>
    </xf>
    <xf numFmtId="0" fontId="12" fillId="0" borderId="0" xfId="0" applyFont="1"/>
    <xf numFmtId="0" fontId="10" fillId="0" borderId="0" xfId="0" applyFont="1" applyAlignment="1">
      <alignment vertical="center"/>
    </xf>
    <xf numFmtId="3" fontId="11" fillId="0" borderId="0" xfId="0" applyNumberFormat="1" applyFont="1" applyFill="1" applyAlignment="1">
      <alignment horizontal="right" vertical="center" wrapText="1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7" fillId="3" borderId="0" xfId="3" applyFont="1" applyFill="1"/>
    <xf numFmtId="0" fontId="18" fillId="2" borderId="0" xfId="1" applyFont="1" applyFill="1"/>
    <xf numFmtId="0" fontId="12" fillId="3" borderId="0" xfId="0" applyFont="1" applyFill="1"/>
    <xf numFmtId="0" fontId="12" fillId="3" borderId="0" xfId="3" applyFont="1" applyFill="1"/>
    <xf numFmtId="165" fontId="12" fillId="3" borderId="0" xfId="3" applyNumberFormat="1" applyFont="1" applyFill="1"/>
    <xf numFmtId="0" fontId="21" fillId="2" borderId="0" xfId="2" applyFont="1" applyFill="1"/>
    <xf numFmtId="0" fontId="18" fillId="2" borderId="0" xfId="2" applyFont="1" applyFill="1"/>
    <xf numFmtId="4" fontId="16" fillId="2" borderId="0" xfId="3" applyNumberFormat="1" applyFont="1" applyFill="1" applyBorder="1" applyAlignment="1">
      <alignment horizontal="right" vertical="center" wrapText="1"/>
    </xf>
    <xf numFmtId="0" fontId="18" fillId="3" borderId="0" xfId="1" applyFont="1" applyFill="1"/>
    <xf numFmtId="0" fontId="21" fillId="3" borderId="0" xfId="2" applyFont="1" applyFill="1"/>
    <xf numFmtId="0" fontId="16" fillId="0" borderId="0" xfId="0" applyFont="1" applyFill="1" applyAlignment="1">
      <alignment vertical="center"/>
    </xf>
    <xf numFmtId="0" fontId="16" fillId="0" borderId="0" xfId="9" applyFont="1" applyFill="1" applyAlignment="1">
      <alignment vertical="center"/>
    </xf>
    <xf numFmtId="0" fontId="12" fillId="2" borderId="0" xfId="9" applyFont="1" applyFill="1" applyAlignment="1">
      <alignment vertical="center"/>
    </xf>
    <xf numFmtId="165" fontId="16" fillId="0" borderId="0" xfId="0" applyNumberFormat="1" applyFont="1" applyFill="1" applyBorder="1" applyAlignment="1">
      <alignment horizontal="right" vertical="center" wrapText="1"/>
    </xf>
    <xf numFmtId="165" fontId="22" fillId="0" borderId="0" xfId="0" applyNumberFormat="1" applyFont="1" applyFill="1" applyBorder="1" applyAlignment="1">
      <alignment horizontal="right" vertical="center" wrapText="1"/>
    </xf>
    <xf numFmtId="0" fontId="12" fillId="0" borderId="0" xfId="3" applyFont="1" applyFill="1"/>
    <xf numFmtId="165" fontId="16" fillId="0" borderId="0" xfId="9" applyNumberFormat="1" applyFont="1" applyFill="1" applyBorder="1" applyAlignment="1">
      <alignment horizontal="right" vertical="center" wrapText="1"/>
    </xf>
    <xf numFmtId="165" fontId="22" fillId="0" borderId="0" xfId="9" applyNumberFormat="1" applyFont="1" applyFill="1" applyBorder="1" applyAlignment="1">
      <alignment horizontal="right" vertical="center" wrapText="1"/>
    </xf>
    <xf numFmtId="0" fontId="21" fillId="0" borderId="0" xfId="2" applyFont="1" applyFill="1"/>
    <xf numFmtId="0" fontId="11" fillId="0" borderId="2" xfId="0" applyFont="1" applyFill="1" applyBorder="1" applyAlignment="1">
      <alignment horizontal="right" vertical="center" wrapText="1"/>
    </xf>
    <xf numFmtId="0" fontId="11" fillId="0" borderId="3" xfId="0" applyFont="1" applyFill="1" applyBorder="1" applyAlignment="1">
      <alignment horizontal="right" vertical="center" wrapText="1"/>
    </xf>
    <xf numFmtId="0" fontId="23" fillId="3" borderId="0" xfId="0" applyFont="1" applyFill="1"/>
    <xf numFmtId="0" fontId="12" fillId="4" borderId="0" xfId="0" applyFont="1" applyFill="1" applyAlignment="1">
      <alignment vertical="center" wrapText="1"/>
    </xf>
    <xf numFmtId="0" fontId="19" fillId="2" borderId="0" xfId="2" applyFont="1" applyFill="1" applyBorder="1"/>
    <xf numFmtId="0" fontId="16" fillId="4" borderId="0" xfId="0" applyFont="1" applyFill="1" applyAlignment="1">
      <alignment horizontal="justify" vertical="center" wrapText="1"/>
    </xf>
    <xf numFmtId="3" fontId="20" fillId="4" borderId="0" xfId="3" applyNumberFormat="1" applyFont="1" applyFill="1" applyBorder="1" applyAlignment="1">
      <alignment horizontal="right" vertical="center" wrapText="1"/>
    </xf>
    <xf numFmtId="0" fontId="19" fillId="4" borderId="0" xfId="1" applyFont="1" applyFill="1" applyAlignment="1">
      <alignment horizontal="right" vertical="center" wrapText="1"/>
    </xf>
    <xf numFmtId="3" fontId="19" fillId="2" borderId="0" xfId="1" applyNumberFormat="1" applyFont="1" applyFill="1" applyAlignment="1">
      <alignment horizontal="right" vertical="center"/>
    </xf>
    <xf numFmtId="0" fontId="12" fillId="0" borderId="0" xfId="0" applyFont="1" applyFill="1"/>
    <xf numFmtId="0" fontId="10" fillId="0" borderId="0" xfId="1" applyFont="1" applyFill="1" applyAlignment="1">
      <alignment horizontal="left" vertical="center"/>
    </xf>
    <xf numFmtId="0" fontId="18" fillId="3" borderId="0" xfId="2" applyFont="1" applyFill="1"/>
    <xf numFmtId="0" fontId="12" fillId="3" borderId="0" xfId="3" applyFont="1" applyFill="1" applyBorder="1"/>
    <xf numFmtId="0" fontId="18" fillId="0" borderId="0" xfId="2" applyFont="1" applyFill="1"/>
    <xf numFmtId="0" fontId="15" fillId="6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0" fontId="14" fillId="0" borderId="0" xfId="1" applyFont="1" applyFill="1" applyAlignment="1">
      <alignment vertical="center" wrapText="1"/>
    </xf>
    <xf numFmtId="164" fontId="14" fillId="3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Alignment="1">
      <alignment horizontal="right" vertical="center" wrapText="1"/>
    </xf>
    <xf numFmtId="4" fontId="14" fillId="5" borderId="0" xfId="1" applyNumberFormat="1" applyFont="1" applyFill="1" applyAlignment="1">
      <alignment horizontal="right" vertical="center" wrapText="1"/>
    </xf>
    <xf numFmtId="164" fontId="14" fillId="5" borderId="0" xfId="1" applyNumberFormat="1" applyFont="1" applyFill="1" applyBorder="1" applyAlignment="1">
      <alignment horizontal="right" vertical="center" wrapText="1"/>
    </xf>
    <xf numFmtId="0" fontId="14" fillId="4" borderId="0" xfId="6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0" fontId="12" fillId="0" borderId="0" xfId="3" applyFont="1" applyFill="1" applyBorder="1"/>
    <xf numFmtId="0" fontId="24" fillId="2" borderId="0" xfId="1" applyFont="1" applyFill="1"/>
    <xf numFmtId="0" fontId="24" fillId="3" borderId="0" xfId="1" applyFont="1" applyFill="1"/>
    <xf numFmtId="0" fontId="24" fillId="3" borderId="0" xfId="3" applyFont="1" applyFill="1"/>
    <xf numFmtId="0" fontId="18" fillId="2" borderId="0" xfId="1" applyFont="1" applyFill="1" applyBorder="1"/>
    <xf numFmtId="0" fontId="18" fillId="2" borderId="0" xfId="4" applyFont="1" applyFill="1" applyAlignment="1">
      <alignment wrapText="1"/>
    </xf>
    <xf numFmtId="0" fontId="16" fillId="4" borderId="0" xfId="0" applyFont="1" applyFill="1" applyAlignment="1">
      <alignment vertical="center" wrapText="1"/>
    </xf>
    <xf numFmtId="0" fontId="18" fillId="4" borderId="1" xfId="1" applyFont="1" applyFill="1" applyBorder="1" applyAlignment="1">
      <alignment vertical="center" wrapText="1"/>
    </xf>
    <xf numFmtId="0" fontId="25" fillId="4" borderId="0" xfId="0" applyFont="1" applyFill="1" applyAlignment="1">
      <alignment vertical="center" wrapText="1"/>
    </xf>
    <xf numFmtId="0" fontId="18" fillId="4" borderId="0" xfId="1" applyFont="1" applyFill="1" applyAlignment="1">
      <alignment vertical="center" wrapText="1"/>
    </xf>
    <xf numFmtId="0" fontId="16" fillId="4" borderId="0" xfId="3" applyFont="1" applyFill="1" applyAlignment="1">
      <alignment horizontal="right" vertical="center" wrapText="1"/>
    </xf>
    <xf numFmtId="3" fontId="12" fillId="4" borderId="0" xfId="3" applyNumberFormat="1" applyFont="1" applyFill="1" applyAlignment="1">
      <alignment horizontal="right" vertical="center" wrapText="1"/>
    </xf>
    <xf numFmtId="164" fontId="12" fillId="4" borderId="0" xfId="3" applyNumberFormat="1" applyFont="1" applyFill="1" applyAlignment="1">
      <alignment horizontal="right" vertical="center" wrapText="1"/>
    </xf>
    <xf numFmtId="0" fontId="12" fillId="4" borderId="0" xfId="3" applyFont="1" applyFill="1" applyAlignment="1">
      <alignment horizontal="right" vertical="center" wrapText="1"/>
    </xf>
    <xf numFmtId="164" fontId="18" fillId="2" borderId="0" xfId="1" applyNumberFormat="1" applyFont="1" applyFill="1" applyAlignment="1">
      <alignment vertical="center" wrapText="1"/>
    </xf>
    <xf numFmtId="164" fontId="18" fillId="4" borderId="1" xfId="1" applyNumberFormat="1" applyFont="1" applyFill="1" applyBorder="1" applyAlignment="1">
      <alignment vertical="center"/>
    </xf>
    <xf numFmtId="164" fontId="18" fillId="4" borderId="0" xfId="1" applyNumberFormat="1" applyFont="1" applyFill="1" applyAlignment="1">
      <alignment vertical="center" wrapText="1"/>
    </xf>
    <xf numFmtId="164" fontId="18" fillId="2" borderId="0" xfId="1" applyNumberFormat="1" applyFont="1" applyFill="1" applyAlignment="1">
      <alignment horizontal="right" wrapText="1"/>
    </xf>
    <xf numFmtId="0" fontId="18" fillId="4" borderId="0" xfId="1" applyFont="1" applyFill="1" applyBorder="1" applyAlignment="1">
      <alignment horizontal="center" vertical="center" wrapText="1"/>
    </xf>
    <xf numFmtId="44" fontId="26" fillId="4" borderId="0" xfId="1" applyNumberFormat="1" applyFont="1" applyFill="1" applyBorder="1" applyAlignment="1">
      <alignment horizontal="right" vertical="center" wrapText="1"/>
    </xf>
    <xf numFmtId="0" fontId="13" fillId="0" borderId="0" xfId="1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12" fillId="5" borderId="0" xfId="3" applyFont="1" applyFill="1"/>
    <xf numFmtId="0" fontId="26" fillId="0" borderId="0" xfId="0" applyFont="1" applyFill="1" applyBorder="1" applyAlignment="1">
      <alignment vertical="center" wrapText="1"/>
    </xf>
    <xf numFmtId="3" fontId="16" fillId="3" borderId="0" xfId="3" applyNumberFormat="1" applyFont="1" applyFill="1" applyBorder="1"/>
    <xf numFmtId="164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164" fontId="21" fillId="5" borderId="0" xfId="1" applyNumberFormat="1" applyFont="1" applyFill="1" applyBorder="1" applyAlignment="1">
      <alignment horizontal="right" vertical="center" wrapText="1"/>
    </xf>
    <xf numFmtId="164" fontId="27" fillId="5" borderId="0" xfId="1" applyNumberFormat="1" applyFont="1" applyFill="1" applyBorder="1" applyAlignment="1">
      <alignment horizontal="right" vertical="center" wrapText="1"/>
    </xf>
    <xf numFmtId="0" fontId="21" fillId="4" borderId="0" xfId="0" applyFont="1" applyFill="1" applyBorder="1" applyAlignment="1">
      <alignment horizontal="right" vertical="center" wrapText="1"/>
    </xf>
    <xf numFmtId="164" fontId="21" fillId="5" borderId="0" xfId="1" applyNumberFormat="1" applyFont="1" applyFill="1" applyAlignment="1">
      <alignment horizontal="right" vertical="center" wrapText="1"/>
    </xf>
    <xf numFmtId="0" fontId="29" fillId="4" borderId="0" xfId="1" applyFont="1" applyFill="1" applyAlignment="1">
      <alignment wrapText="1"/>
    </xf>
    <xf numFmtId="3" fontId="29" fillId="4" borderId="0" xfId="3" applyNumberFormat="1" applyFont="1" applyFill="1" applyBorder="1" applyAlignment="1">
      <alignment horizontal="right" vertical="center" wrapText="1"/>
    </xf>
    <xf numFmtId="3" fontId="29" fillId="2" borderId="0" xfId="1" applyNumberFormat="1" applyFont="1" applyFill="1" applyAlignment="1">
      <alignment horizontal="right" vertical="center" wrapText="1"/>
    </xf>
    <xf numFmtId="3" fontId="29" fillId="2" borderId="0" xfId="2" applyNumberFormat="1" applyFont="1" applyFill="1"/>
    <xf numFmtId="0" fontId="29" fillId="2" borderId="0" xfId="1" applyFont="1" applyFill="1" applyAlignment="1">
      <alignment horizontal="right" vertical="center"/>
    </xf>
    <xf numFmtId="0" fontId="29" fillId="2" borderId="0" xfId="2" applyFont="1" applyFill="1"/>
    <xf numFmtId="0" fontId="29" fillId="4" borderId="0" xfId="1" applyFont="1" applyFill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0" fontId="21" fillId="2" borderId="0" xfId="1" applyFont="1" applyFill="1"/>
    <xf numFmtId="0" fontId="21" fillId="4" borderId="0" xfId="3" applyFont="1" applyFill="1" applyAlignment="1">
      <alignment horizontal="right" vertical="center" wrapText="1"/>
    </xf>
    <xf numFmtId="0" fontId="21" fillId="3" borderId="0" xfId="3" applyFont="1" applyFill="1"/>
    <xf numFmtId="164" fontId="21" fillId="2" borderId="0" xfId="1" applyNumberFormat="1" applyFont="1" applyFill="1" applyAlignment="1">
      <alignment horizontal="right" wrapText="1"/>
    </xf>
    <xf numFmtId="3" fontId="27" fillId="3" borderId="0" xfId="3" applyNumberFormat="1" applyFont="1" applyFill="1" applyBorder="1"/>
    <xf numFmtId="0" fontId="30" fillId="3" borderId="0" xfId="0" applyFont="1" applyFill="1"/>
    <xf numFmtId="0" fontId="31" fillId="3" borderId="0" xfId="1" applyFont="1" applyFill="1" applyAlignment="1">
      <alignment horizontal="left" vertical="center"/>
    </xf>
    <xf numFmtId="0" fontId="31" fillId="3" borderId="0" xfId="0" applyFont="1" applyFill="1"/>
    <xf numFmtId="0" fontId="31" fillId="0" borderId="0" xfId="4" applyFont="1" applyAlignment="1">
      <alignment vertical="center"/>
    </xf>
    <xf numFmtId="0" fontId="31" fillId="0" borderId="0" xfId="6" applyFont="1" applyAlignment="1">
      <alignment horizontal="left" vertical="center"/>
    </xf>
    <xf numFmtId="0" fontId="31" fillId="6" borderId="0" xfId="1" applyFont="1" applyFill="1" applyAlignment="1">
      <alignment vertical="center" wrapText="1"/>
    </xf>
    <xf numFmtId="0" fontId="31" fillId="0" borderId="0" xfId="1" applyFont="1" applyFill="1" applyAlignment="1">
      <alignment vertical="center" wrapText="1"/>
    </xf>
    <xf numFmtId="164" fontId="31" fillId="3" borderId="0" xfId="1" applyNumberFormat="1" applyFont="1" applyFill="1" applyAlignment="1">
      <alignment horizontal="right" vertical="center" wrapText="1"/>
    </xf>
    <xf numFmtId="0" fontId="32" fillId="3" borderId="0" xfId="3" applyFont="1" applyFill="1" applyBorder="1"/>
    <xf numFmtId="3" fontId="31" fillId="4" borderId="0" xfId="6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0" fontId="32" fillId="0" borderId="0" xfId="1" applyFont="1" applyFill="1" applyAlignment="1">
      <alignment vertical="center" wrapText="1"/>
    </xf>
    <xf numFmtId="164" fontId="31" fillId="5" borderId="0" xfId="1" applyNumberFormat="1" applyFont="1" applyFill="1" applyBorder="1" applyAlignment="1">
      <alignment horizontal="right" vertical="center" wrapText="1"/>
    </xf>
    <xf numFmtId="164" fontId="32" fillId="5" borderId="0" xfId="1" applyNumberFormat="1" applyFont="1" applyFill="1" applyBorder="1" applyAlignment="1">
      <alignment horizontal="right" vertical="center" wrapText="1"/>
    </xf>
    <xf numFmtId="3" fontId="31" fillId="4" borderId="0" xfId="6" applyNumberFormat="1" applyFont="1" applyFill="1" applyBorder="1" applyAlignment="1">
      <alignment horizontal="right" vertical="center" wrapText="1"/>
    </xf>
    <xf numFmtId="164" fontId="31" fillId="5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Border="1" applyAlignment="1">
      <alignment horizontal="right" vertical="center" wrapText="1"/>
    </xf>
    <xf numFmtId="0" fontId="31" fillId="4" borderId="0" xfId="0" applyFont="1" applyFill="1" applyAlignment="1">
      <alignment horizontal="justify" vertical="center" wrapText="1"/>
    </xf>
    <xf numFmtId="0" fontId="33" fillId="4" borderId="0" xfId="3" applyFont="1" applyFill="1" applyAlignment="1">
      <alignment horizontal="justify" vertical="center" wrapText="1"/>
    </xf>
    <xf numFmtId="0" fontId="34" fillId="3" borderId="0" xfId="3" applyFont="1" applyFill="1"/>
    <xf numFmtId="0" fontId="32" fillId="3" borderId="0" xfId="0" applyFont="1" applyFill="1"/>
    <xf numFmtId="0" fontId="36" fillId="4" borderId="0" xfId="0" applyFont="1" applyFill="1" applyAlignment="1">
      <alignment vertical="center" wrapText="1"/>
    </xf>
    <xf numFmtId="0" fontId="31" fillId="4" borderId="0" xfId="0" applyFont="1" applyFill="1" applyAlignment="1">
      <alignment vertical="center" wrapText="1"/>
    </xf>
    <xf numFmtId="3" fontId="31" fillId="4" borderId="0" xfId="3" applyNumberFormat="1" applyFont="1" applyFill="1" applyAlignment="1">
      <alignment horizontal="right" vertical="center" wrapText="1"/>
    </xf>
    <xf numFmtId="0" fontId="32" fillId="3" borderId="0" xfId="3" applyFont="1" applyFill="1"/>
    <xf numFmtId="0" fontId="36" fillId="4" borderId="0" xfId="0" applyFont="1" applyFill="1" applyAlignment="1">
      <alignment horizontal="justify"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39" fillId="3" borderId="0" xfId="3" applyFont="1" applyFill="1"/>
    <xf numFmtId="0" fontId="31" fillId="3" borderId="0" xfId="3" applyFont="1" applyFill="1"/>
    <xf numFmtId="0" fontId="32" fillId="6" borderId="0" xfId="1" applyFont="1" applyFill="1" applyAlignment="1">
      <alignment vertical="center" wrapText="1"/>
    </xf>
    <xf numFmtId="164" fontId="32" fillId="3" borderId="0" xfId="1" applyNumberFormat="1" applyFont="1" applyFill="1" applyAlignment="1">
      <alignment horizontal="right" vertical="center" wrapText="1"/>
    </xf>
    <xf numFmtId="0" fontId="32" fillId="3" borderId="0" xfId="6" applyFont="1" applyFill="1" applyAlignment="1">
      <alignment vertical="center"/>
    </xf>
    <xf numFmtId="0" fontId="32" fillId="0" borderId="0" xfId="6" applyFont="1" applyFill="1" applyAlignment="1">
      <alignment vertical="center"/>
    </xf>
    <xf numFmtId="0" fontId="32" fillId="5" borderId="0" xfId="1" applyFont="1" applyFill="1" applyAlignment="1">
      <alignment vertical="center" wrapText="1"/>
    </xf>
    <xf numFmtId="164" fontId="32" fillId="5" borderId="0" xfId="1" applyNumberFormat="1" applyFont="1" applyFill="1" applyAlignment="1">
      <alignment horizontal="right" vertical="center" wrapText="1"/>
    </xf>
    <xf numFmtId="3" fontId="32" fillId="4" borderId="0" xfId="6" applyNumberFormat="1" applyFont="1" applyFill="1" applyBorder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67" fontId="32" fillId="0" borderId="0" xfId="6" applyNumberFormat="1" applyFont="1" applyBorder="1" applyAlignment="1">
      <alignment horizontal="right" vertical="center" wrapText="1"/>
    </xf>
    <xf numFmtId="43" fontId="32" fillId="0" borderId="0" xfId="6" applyNumberFormat="1" applyFont="1" applyBorder="1" applyAlignment="1">
      <alignment horizontal="right" vertical="center" wrapText="1"/>
    </xf>
    <xf numFmtId="0" fontId="32" fillId="0" borderId="0" xfId="0" applyFont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 wrapText="1"/>
    </xf>
    <xf numFmtId="3" fontId="33" fillId="4" borderId="0" xfId="3" applyNumberFormat="1" applyFont="1" applyFill="1" applyAlignment="1">
      <alignment horizontal="right" vertical="center" wrapText="1"/>
    </xf>
    <xf numFmtId="0" fontId="32" fillId="4" borderId="0" xfId="0" applyFont="1" applyFill="1" applyAlignment="1">
      <alignment vertical="center" wrapText="1"/>
    </xf>
    <xf numFmtId="3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Alignment="1">
      <alignment horizontal="justify" vertical="center"/>
    </xf>
    <xf numFmtId="41" fontId="33" fillId="4" borderId="0" xfId="3" applyNumberFormat="1" applyFont="1" applyFill="1" applyBorder="1" applyAlignment="1">
      <alignment horizontal="right" vertical="center" wrapText="1"/>
    </xf>
    <xf numFmtId="164" fontId="33" fillId="4" borderId="0" xfId="3" applyNumberFormat="1" applyFont="1" applyFill="1" applyBorder="1" applyAlignment="1">
      <alignment horizontal="right" vertical="center" wrapText="1"/>
    </xf>
    <xf numFmtId="0" fontId="32" fillId="4" borderId="0" xfId="0" applyFont="1" applyFill="1" applyBorder="1" applyAlignment="1">
      <alignment vertical="center" wrapText="1"/>
    </xf>
    <xf numFmtId="0" fontId="32" fillId="0" borderId="0" xfId="0" applyFont="1" applyAlignment="1">
      <alignment vertical="center" wrapText="1"/>
    </xf>
    <xf numFmtId="164" fontId="32" fillId="4" borderId="0" xfId="3" applyNumberFormat="1" applyFont="1" applyFill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32" fillId="4" borderId="0" xfId="3" applyNumberFormat="1" applyFont="1" applyFill="1" applyAlignment="1">
      <alignment horizontal="right" vertical="center" wrapText="1"/>
    </xf>
    <xf numFmtId="3" fontId="32" fillId="4" borderId="0" xfId="0" applyNumberFormat="1" applyFont="1" applyFill="1" applyAlignment="1">
      <alignment horizontal="right" vertical="center" wrapText="1"/>
    </xf>
    <xf numFmtId="0" fontId="31" fillId="4" borderId="0" xfId="3" applyFont="1" applyFill="1" applyBorder="1" applyAlignment="1">
      <alignment horizontal="right" vertical="center" wrapText="1"/>
    </xf>
    <xf numFmtId="0" fontId="32" fillId="2" borderId="0" xfId="3" applyFont="1" applyFill="1" applyAlignment="1">
      <alignment vertical="center" wrapText="1"/>
    </xf>
    <xf numFmtId="0" fontId="32" fillId="2" borderId="0" xfId="1" applyFont="1" applyFill="1" applyAlignment="1">
      <alignment vertical="center" wrapText="1"/>
    </xf>
    <xf numFmtId="164" fontId="31" fillId="2" borderId="0" xfId="4" applyNumberFormat="1" applyFont="1" applyFill="1" applyBorder="1" applyAlignment="1">
      <alignment vertical="center" wrapText="1"/>
    </xf>
    <xf numFmtId="0" fontId="32" fillId="4" borderId="0" xfId="3" applyFont="1" applyFill="1" applyBorder="1" applyAlignment="1">
      <alignment horizontal="right" vertical="center" wrapText="1"/>
    </xf>
    <xf numFmtId="0" fontId="38" fillId="5" borderId="0" xfId="6" applyFont="1" applyFill="1" applyBorder="1" applyAlignment="1">
      <alignment horizontal="left" vertical="center" wrapText="1" readingOrder="1"/>
    </xf>
    <xf numFmtId="3" fontId="38" fillId="5" borderId="0" xfId="6" applyNumberFormat="1" applyFont="1" applyFill="1" applyBorder="1" applyAlignment="1">
      <alignment horizontal="right" vertical="center" wrapText="1"/>
    </xf>
    <xf numFmtId="0" fontId="41" fillId="5" borderId="0" xfId="6" applyFont="1" applyFill="1" applyBorder="1" applyAlignment="1">
      <alignment horizontal="left" vertical="center" wrapText="1" readingOrder="1"/>
    </xf>
    <xf numFmtId="3" fontId="41" fillId="5" borderId="0" xfId="6" applyNumberFormat="1" applyFont="1" applyFill="1" applyBorder="1" applyAlignment="1">
      <alignment horizontal="right" vertical="center" wrapText="1"/>
    </xf>
    <xf numFmtId="3" fontId="32" fillId="3" borderId="0" xfId="3" applyNumberFormat="1" applyFont="1" applyFill="1" applyBorder="1"/>
    <xf numFmtId="3" fontId="32" fillId="0" borderId="0" xfId="3" applyNumberFormat="1" applyFont="1" applyFill="1" applyBorder="1"/>
    <xf numFmtId="0" fontId="30" fillId="0" borderId="0" xfId="0" applyFont="1" applyAlignment="1">
      <alignment vertical="center"/>
    </xf>
    <xf numFmtId="0" fontId="30" fillId="4" borderId="0" xfId="0" applyFont="1" applyFill="1" applyAlignment="1">
      <alignment vertical="center"/>
    </xf>
    <xf numFmtId="164" fontId="31" fillId="4" borderId="0" xfId="3" applyNumberFormat="1" applyFont="1" applyFill="1" applyAlignment="1">
      <alignment horizontal="right" vertical="center" wrapText="1"/>
    </xf>
    <xf numFmtId="0" fontId="31" fillId="2" borderId="0" xfId="3" applyFont="1" applyFill="1" applyAlignment="1">
      <alignment vertical="center"/>
    </xf>
    <xf numFmtId="164" fontId="31" fillId="4" borderId="0" xfId="3" applyNumberFormat="1" applyFont="1" applyFill="1" applyBorder="1" applyAlignment="1">
      <alignment horizontal="right" vertical="center" wrapText="1"/>
    </xf>
    <xf numFmtId="3" fontId="31" fillId="4" borderId="0" xfId="3" applyNumberFormat="1" applyFont="1" applyFill="1" applyBorder="1" applyAlignment="1">
      <alignment horizontal="right" vertical="center" wrapText="1"/>
    </xf>
    <xf numFmtId="165" fontId="32" fillId="3" borderId="0" xfId="3" applyNumberFormat="1" applyFont="1" applyFill="1"/>
    <xf numFmtId="0" fontId="31" fillId="4" borderId="0" xfId="0" applyFont="1" applyFill="1" applyAlignment="1">
      <alignment vertical="center"/>
    </xf>
    <xf numFmtId="165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Alignment="1">
      <alignment vertical="center"/>
    </xf>
    <xf numFmtId="165" fontId="31" fillId="5" borderId="0" xfId="0" applyNumberFormat="1" applyFont="1" applyFill="1" applyAlignment="1">
      <alignment horizontal="right" vertical="center" wrapText="1"/>
    </xf>
    <xf numFmtId="0" fontId="31" fillId="3" borderId="0" xfId="0" applyFont="1" applyFill="1" applyAlignment="1">
      <alignment vertical="center"/>
    </xf>
    <xf numFmtId="166" fontId="31" fillId="2" borderId="0" xfId="0" applyNumberFormat="1" applyFont="1" applyFill="1" applyBorder="1" applyAlignment="1">
      <alignment horizontal="right" vertical="center" wrapText="1"/>
    </xf>
    <xf numFmtId="0" fontId="31" fillId="2" borderId="0" xfId="0" applyFont="1" applyFill="1" applyAlignment="1">
      <alignment vertical="center"/>
    </xf>
    <xf numFmtId="166" fontId="31" fillId="2" borderId="0" xfId="0" applyNumberFormat="1" applyFont="1" applyFill="1" applyAlignment="1">
      <alignment horizontal="right" vertical="center" wrapText="1"/>
    </xf>
    <xf numFmtId="166" fontId="31" fillId="2" borderId="0" xfId="9" applyNumberFormat="1" applyFont="1" applyFill="1" applyBorder="1" applyAlignment="1">
      <alignment horizontal="right" vertical="center" wrapText="1"/>
    </xf>
    <xf numFmtId="0" fontId="31" fillId="2" borderId="0" xfId="9" applyFont="1" applyFill="1" applyAlignment="1">
      <alignment vertical="center"/>
    </xf>
    <xf numFmtId="166" fontId="31" fillId="2" borderId="0" xfId="9" applyNumberFormat="1" applyFont="1" applyFill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32" fillId="2" borderId="0" xfId="3" applyFont="1" applyFill="1" applyAlignment="1">
      <alignment vertical="center"/>
    </xf>
    <xf numFmtId="0" fontId="32" fillId="4" borderId="0" xfId="3" applyFont="1" applyFill="1" applyAlignment="1">
      <alignment horizontal="right" vertical="center" wrapText="1"/>
    </xf>
    <xf numFmtId="3" fontId="32" fillId="4" borderId="0" xfId="3" applyNumberFormat="1" applyFont="1" applyFill="1" applyBorder="1" applyAlignment="1">
      <alignment horizontal="right" vertical="center" wrapText="1"/>
    </xf>
    <xf numFmtId="164" fontId="32" fillId="4" borderId="0" xfId="3" applyNumberFormat="1" applyFont="1" applyFill="1" applyBorder="1" applyAlignment="1">
      <alignment horizontal="right" vertical="center" wrapText="1"/>
    </xf>
    <xf numFmtId="3" fontId="32" fillId="0" borderId="0" xfId="3" applyNumberFormat="1" applyFont="1" applyAlignment="1">
      <alignment horizontal="right" vertical="center" wrapText="1"/>
    </xf>
    <xf numFmtId="0" fontId="32" fillId="4" borderId="0" xfId="0" applyFont="1" applyFill="1" applyAlignment="1">
      <alignment vertical="center"/>
    </xf>
    <xf numFmtId="0" fontId="32" fillId="5" borderId="0" xfId="0" applyFont="1" applyFill="1" applyAlignment="1">
      <alignment vertical="center"/>
    </xf>
    <xf numFmtId="165" fontId="32" fillId="5" borderId="0" xfId="0" applyNumberFormat="1" applyFont="1" applyFill="1" applyAlignment="1">
      <alignment horizontal="right" vertical="center" wrapText="1"/>
    </xf>
    <xf numFmtId="165" fontId="32" fillId="5" borderId="0" xfId="0" applyNumberFormat="1" applyFont="1" applyFill="1" applyBorder="1" applyAlignment="1">
      <alignment horizontal="right" vertical="center" wrapText="1"/>
    </xf>
    <xf numFmtId="0" fontId="32" fillId="3" borderId="0" xfId="0" applyFont="1" applyFill="1" applyAlignment="1">
      <alignment vertical="center"/>
    </xf>
    <xf numFmtId="0" fontId="32" fillId="6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166" fontId="32" fillId="2" borderId="0" xfId="0" applyNumberFormat="1" applyFont="1" applyFill="1" applyAlignment="1">
      <alignment horizontal="right" vertical="center" wrapText="1"/>
    </xf>
    <xf numFmtId="166" fontId="32" fillId="2" borderId="0" xfId="0" applyNumberFormat="1" applyFont="1" applyFill="1" applyBorder="1" applyAlignment="1">
      <alignment horizontal="right" vertical="center" wrapText="1"/>
    </xf>
    <xf numFmtId="0" fontId="32" fillId="2" borderId="0" xfId="9" applyFont="1" applyFill="1" applyAlignment="1">
      <alignment vertical="center"/>
    </xf>
    <xf numFmtId="166" fontId="32" fillId="2" borderId="0" xfId="9" applyNumberFormat="1" applyFont="1" applyFill="1" applyAlignment="1">
      <alignment horizontal="right" vertical="center" wrapText="1"/>
    </xf>
    <xf numFmtId="166" fontId="32" fillId="2" borderId="0" xfId="9" applyNumberFormat="1" applyFont="1" applyFill="1" applyBorder="1" applyAlignment="1">
      <alignment horizontal="right" vertical="center" wrapText="1"/>
    </xf>
    <xf numFmtId="166" fontId="32" fillId="0" borderId="0" xfId="2" applyNumberFormat="1" applyFont="1"/>
    <xf numFmtId="0" fontId="32" fillId="0" borderId="0" xfId="0" applyFont="1" applyAlignment="1">
      <alignment vertical="center"/>
    </xf>
    <xf numFmtId="3" fontId="31" fillId="4" borderId="4" xfId="3" applyNumberFormat="1" applyFont="1" applyFill="1" applyBorder="1" applyAlignment="1">
      <alignment horizontal="right" vertical="center" wrapText="1"/>
    </xf>
    <xf numFmtId="164" fontId="31" fillId="4" borderId="4" xfId="3" applyNumberFormat="1" applyFont="1" applyFill="1" applyBorder="1" applyAlignment="1">
      <alignment horizontal="right" vertical="center" wrapText="1"/>
    </xf>
    <xf numFmtId="165" fontId="31" fillId="5" borderId="4" xfId="0" applyNumberFormat="1" applyFont="1" applyFill="1" applyBorder="1" applyAlignment="1">
      <alignment horizontal="right" vertical="center" wrapText="1"/>
    </xf>
    <xf numFmtId="166" fontId="31" fillId="2" borderId="4" xfId="0" applyNumberFormat="1" applyFont="1" applyFill="1" applyBorder="1" applyAlignment="1">
      <alignment horizontal="right" vertical="center" wrapText="1"/>
    </xf>
    <xf numFmtId="166" fontId="31" fillId="2" borderId="4" xfId="9" applyNumberFormat="1" applyFont="1" applyFill="1" applyBorder="1" applyAlignment="1">
      <alignment horizontal="right" vertical="center" wrapText="1"/>
    </xf>
    <xf numFmtId="3" fontId="31" fillId="2" borderId="4" xfId="0" applyNumberFormat="1" applyFont="1" applyFill="1" applyBorder="1" applyAlignment="1">
      <alignment horizontal="right" vertical="center" wrapText="1"/>
    </xf>
    <xf numFmtId="3" fontId="35" fillId="4" borderId="4" xfId="3" applyNumberFormat="1" applyFont="1" applyFill="1" applyBorder="1" applyAlignment="1">
      <alignment horizontal="right" vertical="center" wrapText="1"/>
    </xf>
    <xf numFmtId="164" fontId="32" fillId="4" borderId="4" xfId="3" applyNumberFormat="1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vertical="center"/>
    </xf>
    <xf numFmtId="3" fontId="32" fillId="4" borderId="4" xfId="3" applyNumberFormat="1" applyFont="1" applyFill="1" applyBorder="1" applyAlignment="1">
      <alignment horizontal="right" vertical="center" wrapText="1"/>
    </xf>
    <xf numFmtId="0" fontId="31" fillId="4" borderId="0" xfId="0" applyFont="1" applyFill="1" applyBorder="1" applyAlignment="1">
      <alignment vertical="center" wrapText="1"/>
    </xf>
    <xf numFmtId="0" fontId="37" fillId="5" borderId="4" xfId="6" applyFont="1" applyFill="1" applyBorder="1" applyAlignment="1">
      <alignment horizontal="left" vertical="center" wrapText="1" readingOrder="1"/>
    </xf>
    <xf numFmtId="3" fontId="37" fillId="5" borderId="4" xfId="6" applyNumberFormat="1" applyFont="1" applyFill="1" applyBorder="1" applyAlignment="1">
      <alignment horizontal="right" vertical="center" wrapText="1"/>
    </xf>
    <xf numFmtId="3" fontId="31" fillId="5" borderId="0" xfId="3" applyNumberFormat="1" applyFont="1" applyFill="1" applyBorder="1"/>
    <xf numFmtId="0" fontId="32" fillId="0" borderId="0" xfId="3" applyFont="1" applyFill="1" applyBorder="1"/>
    <xf numFmtId="3" fontId="32" fillId="3" borderId="6" xfId="3" applyNumberFormat="1" applyFont="1" applyFill="1" applyBorder="1"/>
    <xf numFmtId="3" fontId="31" fillId="3" borderId="7" xfId="3" applyNumberFormat="1" applyFont="1" applyFill="1" applyBorder="1"/>
    <xf numFmtId="3" fontId="31" fillId="3" borderId="8" xfId="3" applyNumberFormat="1" applyFont="1" applyFill="1" applyBorder="1"/>
    <xf numFmtId="3" fontId="31" fillId="0" borderId="8" xfId="3" applyNumberFormat="1" applyFont="1" applyFill="1" applyBorder="1"/>
    <xf numFmtId="3" fontId="31" fillId="5" borderId="6" xfId="3" applyNumberFormat="1" applyFont="1" applyFill="1" applyBorder="1"/>
    <xf numFmtId="3" fontId="32" fillId="5" borderId="6" xfId="3" applyNumberFormat="1" applyFont="1" applyFill="1" applyBorder="1"/>
    <xf numFmtId="0" fontId="31" fillId="0" borderId="9" xfId="0" applyFont="1" applyFill="1" applyBorder="1" applyAlignment="1">
      <alignment vertical="center" wrapText="1"/>
    </xf>
    <xf numFmtId="0" fontId="32" fillId="3" borderId="9" xfId="3" applyFont="1" applyFill="1" applyBorder="1"/>
    <xf numFmtId="0" fontId="31" fillId="0" borderId="5" xfId="0" applyFont="1" applyFill="1" applyBorder="1" applyAlignment="1">
      <alignment vertical="center" wrapText="1"/>
    </xf>
    <xf numFmtId="0" fontId="31" fillId="3" borderId="5" xfId="3" applyFont="1" applyFill="1" applyBorder="1"/>
    <xf numFmtId="3" fontId="35" fillId="4" borderId="0" xfId="3" applyNumberFormat="1" applyFont="1" applyFill="1" applyBorder="1" applyAlignment="1">
      <alignment horizontal="right" vertical="center" wrapText="1"/>
    </xf>
    <xf numFmtId="0" fontId="32" fillId="4" borderId="8" xfId="3" applyFont="1" applyFill="1" applyBorder="1" applyAlignment="1">
      <alignment horizontal="right" vertical="center" wrapText="1"/>
    </xf>
    <xf numFmtId="164" fontId="32" fillId="4" borderId="8" xfId="3" applyNumberFormat="1" applyFont="1" applyFill="1" applyBorder="1" applyAlignment="1">
      <alignment horizontal="right" vertical="center" wrapText="1"/>
    </xf>
    <xf numFmtId="3" fontId="32" fillId="4" borderId="8" xfId="3" applyNumberFormat="1" applyFont="1" applyFill="1" applyBorder="1" applyAlignment="1">
      <alignment horizontal="right" vertical="center" wrapText="1"/>
    </xf>
    <xf numFmtId="165" fontId="32" fillId="5" borderId="8" xfId="0" applyNumberFormat="1" applyFont="1" applyFill="1" applyBorder="1" applyAlignment="1">
      <alignment horizontal="right" vertical="center" wrapText="1"/>
    </xf>
    <xf numFmtId="166" fontId="32" fillId="2" borderId="8" xfId="0" applyNumberFormat="1" applyFont="1" applyFill="1" applyBorder="1" applyAlignment="1">
      <alignment horizontal="right" vertical="center" wrapText="1"/>
    </xf>
    <xf numFmtId="166" fontId="32" fillId="2" borderId="8" xfId="9" applyNumberFormat="1" applyFont="1" applyFill="1" applyBorder="1" applyAlignment="1">
      <alignment horizontal="right" vertical="center" wrapText="1"/>
    </xf>
    <xf numFmtId="0" fontId="44" fillId="0" borderId="0" xfId="0" applyFont="1"/>
    <xf numFmtId="166" fontId="32" fillId="2" borderId="10" xfId="0" applyNumberFormat="1" applyFont="1" applyFill="1" applyBorder="1" applyAlignment="1">
      <alignment horizontal="right" vertical="center" wrapText="1"/>
    </xf>
    <xf numFmtId="0" fontId="32" fillId="4" borderId="0" xfId="1" applyFont="1" applyFill="1" applyAlignment="1">
      <alignment vertical="center" wrapText="1"/>
    </xf>
    <xf numFmtId="164" fontId="21" fillId="4" borderId="0" xfId="3" applyNumberFormat="1" applyFont="1" applyFill="1" applyAlignment="1">
      <alignment horizontal="right" vertical="center" wrapText="1"/>
    </xf>
    <xf numFmtId="164" fontId="12" fillId="4" borderId="8" xfId="3" applyNumberFormat="1" applyFont="1" applyFill="1" applyBorder="1" applyAlignment="1">
      <alignment horizontal="right" vertical="center" wrapText="1"/>
    </xf>
    <xf numFmtId="0" fontId="31" fillId="4" borderId="8" xfId="3" applyFont="1" applyFill="1" applyBorder="1" applyAlignment="1">
      <alignment horizontal="right" vertical="center" wrapText="1"/>
    </xf>
    <xf numFmtId="164" fontId="32" fillId="2" borderId="0" xfId="1" applyNumberFormat="1" applyFont="1" applyFill="1" applyAlignment="1">
      <alignment vertical="center" wrapText="1"/>
    </xf>
    <xf numFmtId="0" fontId="32" fillId="3" borderId="8" xfId="3" applyFont="1" applyFill="1" applyBorder="1"/>
    <xf numFmtId="0" fontId="32" fillId="2" borderId="8" xfId="3" applyFont="1" applyFill="1" applyBorder="1" applyAlignment="1">
      <alignment horizontal="right" vertical="center"/>
    </xf>
    <xf numFmtId="164" fontId="32" fillId="3" borderId="8" xfId="1" applyNumberFormat="1" applyFont="1" applyFill="1" applyBorder="1" applyAlignment="1">
      <alignment horizontal="right" vertical="center" wrapText="1"/>
    </xf>
    <xf numFmtId="164" fontId="32" fillId="5" borderId="8" xfId="1" applyNumberFormat="1" applyFont="1" applyFill="1" applyBorder="1" applyAlignment="1">
      <alignment horizontal="right" vertical="center" wrapText="1"/>
    </xf>
    <xf numFmtId="164" fontId="14" fillId="5" borderId="8" xfId="1" applyNumberFormat="1" applyFont="1" applyFill="1" applyBorder="1" applyAlignment="1">
      <alignment horizontal="right" vertical="center" wrapText="1"/>
    </xf>
    <xf numFmtId="164" fontId="21" fillId="5" borderId="8" xfId="1" applyNumberFormat="1" applyFont="1" applyFill="1" applyBorder="1" applyAlignment="1">
      <alignment horizontal="right" vertical="center" wrapText="1"/>
    </xf>
    <xf numFmtId="164" fontId="31" fillId="5" borderId="8" xfId="1" applyNumberFormat="1" applyFont="1" applyFill="1" applyBorder="1" applyAlignment="1">
      <alignment horizontal="right" vertical="center" wrapText="1"/>
    </xf>
    <xf numFmtId="3" fontId="35" fillId="4" borderId="11" xfId="3" applyNumberFormat="1" applyFont="1" applyFill="1" applyBorder="1" applyAlignment="1">
      <alignment horizontal="right" vertical="center" wrapText="1"/>
    </xf>
    <xf numFmtId="3" fontId="33" fillId="4" borderId="11" xfId="3" applyNumberFormat="1" applyFont="1" applyFill="1" applyBorder="1" applyAlignment="1">
      <alignment horizontal="right" vertical="center" wrapText="1"/>
    </xf>
    <xf numFmtId="0" fontId="32" fillId="0" borderId="0" xfId="0" applyFont="1" applyBorder="1" applyAlignment="1">
      <alignment horizontal="justify" vertical="center" wrapText="1"/>
    </xf>
    <xf numFmtId="0" fontId="14" fillId="4" borderId="0" xfId="0" applyFont="1" applyFill="1" applyAlignment="1">
      <alignment vertical="center" wrapText="1"/>
    </xf>
    <xf numFmtId="0" fontId="44" fillId="0" borderId="0" xfId="6" applyFont="1"/>
    <xf numFmtId="0" fontId="44" fillId="3" borderId="0" xfId="3" applyFont="1" applyFill="1"/>
    <xf numFmtId="165" fontId="31" fillId="0" borderId="0" xfId="0" applyNumberFormat="1" applyFont="1" applyFill="1" applyBorder="1" applyAlignment="1">
      <alignment horizontal="right" vertical="center" wrapText="1"/>
    </xf>
    <xf numFmtId="0" fontId="32" fillId="3" borderId="0" xfId="2" applyFont="1" applyFill="1"/>
    <xf numFmtId="0" fontId="32" fillId="2" borderId="0" xfId="2" applyFont="1" applyFill="1"/>
    <xf numFmtId="0" fontId="32" fillId="0" borderId="0" xfId="2" applyFont="1"/>
    <xf numFmtId="166" fontId="32" fillId="0" borderId="0" xfId="2" applyNumberFormat="1" applyFont="1" applyFill="1"/>
    <xf numFmtId="166" fontId="32" fillId="2" borderId="0" xfId="2" applyNumberFormat="1" applyFont="1" applyFill="1"/>
    <xf numFmtId="0" fontId="39" fillId="0" borderId="0" xfId="0" applyFont="1" applyAlignment="1">
      <alignment vertical="center" wrapText="1"/>
    </xf>
    <xf numFmtId="0" fontId="33" fillId="4" borderId="10" xfId="0" applyFont="1" applyFill="1" applyBorder="1" applyAlignment="1">
      <alignment horizontal="right" vertical="center" wrapText="1"/>
    </xf>
    <xf numFmtId="0" fontId="35" fillId="4" borderId="0" xfId="0" applyFont="1" applyFill="1" applyAlignment="1">
      <alignment horizontal="right" vertical="center" wrapText="1"/>
    </xf>
    <xf numFmtId="3" fontId="33" fillId="4" borderId="0" xfId="0" applyNumberFormat="1" applyFont="1" applyFill="1" applyAlignment="1">
      <alignment horizontal="right" vertical="center" wrapText="1"/>
    </xf>
    <xf numFmtId="0" fontId="33" fillId="4" borderId="8" xfId="0" applyFont="1" applyFill="1" applyBorder="1" applyAlignment="1">
      <alignment horizontal="right" vertical="center" wrapText="1"/>
    </xf>
    <xf numFmtId="0" fontId="45" fillId="0" borderId="0" xfId="0" applyFont="1" applyFill="1"/>
    <xf numFmtId="165" fontId="32" fillId="0" borderId="0" xfId="0" applyNumberFormat="1" applyFont="1" applyFill="1" applyBorder="1" applyAlignment="1">
      <alignment horizontal="right" vertical="center" wrapText="1"/>
    </xf>
    <xf numFmtId="165" fontId="32" fillId="0" borderId="4" xfId="0" applyNumberFormat="1" applyFont="1" applyFill="1" applyBorder="1" applyAlignment="1">
      <alignment horizontal="right" vertical="center" wrapText="1"/>
    </xf>
    <xf numFmtId="165" fontId="32" fillId="0" borderId="8" xfId="0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/>
    </xf>
    <xf numFmtId="0" fontId="47" fillId="4" borderId="0" xfId="0" applyFont="1" applyFill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48" fillId="4" borderId="0" xfId="0" applyFont="1" applyFill="1" applyAlignment="1">
      <alignment horizontal="right" vertical="center" wrapText="1"/>
    </xf>
    <xf numFmtId="0" fontId="47" fillId="4" borderId="0" xfId="0" applyFont="1" applyFill="1" applyAlignment="1">
      <alignment vertical="center" wrapText="1"/>
    </xf>
    <xf numFmtId="0" fontId="46" fillId="0" borderId="0" xfId="0" applyFont="1" applyFill="1" applyAlignment="1">
      <alignment horizontal="right" vertical="center" wrapText="1"/>
    </xf>
    <xf numFmtId="0" fontId="48" fillId="4" borderId="0" xfId="0" applyFont="1" applyFill="1" applyBorder="1" applyAlignment="1">
      <alignment horizontal="right" vertical="center" wrapText="1"/>
    </xf>
    <xf numFmtId="0" fontId="49" fillId="0" borderId="0" xfId="0" applyFont="1" applyFill="1" applyAlignment="1">
      <alignment horizontal="right" vertical="center" wrapText="1"/>
    </xf>
    <xf numFmtId="0" fontId="48" fillId="4" borderId="0" xfId="0" applyFont="1" applyFill="1" applyAlignment="1">
      <alignment vertical="center"/>
    </xf>
    <xf numFmtId="3" fontId="48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Alignment="1">
      <alignment vertical="center"/>
    </xf>
    <xf numFmtId="0" fontId="50" fillId="4" borderId="0" xfId="0" applyFont="1" applyFill="1" applyAlignment="1">
      <alignment horizontal="right" vertical="center" wrapText="1"/>
    </xf>
    <xf numFmtId="3" fontId="50" fillId="4" borderId="0" xfId="0" applyNumberFormat="1" applyFont="1" applyFill="1" applyAlignment="1">
      <alignment horizontal="right" vertical="center" wrapText="1"/>
    </xf>
    <xf numFmtId="0" fontId="50" fillId="4" borderId="0" xfId="0" applyFont="1" applyFill="1" applyBorder="1" applyAlignment="1">
      <alignment horizontal="right" vertical="center" wrapText="1"/>
    </xf>
    <xf numFmtId="3" fontId="50" fillId="4" borderId="0" xfId="0" applyNumberFormat="1" applyFont="1" applyFill="1" applyBorder="1" applyAlignment="1">
      <alignment horizontal="right" vertical="center" wrapText="1"/>
    </xf>
    <xf numFmtId="0" fontId="48" fillId="4" borderId="13" xfId="0" applyFont="1" applyFill="1" applyBorder="1" applyAlignment="1">
      <alignment horizontal="right" vertical="center" wrapText="1"/>
    </xf>
    <xf numFmtId="3" fontId="48" fillId="4" borderId="13" xfId="0" applyNumberFormat="1" applyFont="1" applyFill="1" applyBorder="1" applyAlignment="1">
      <alignment horizontal="right" vertical="center" wrapText="1"/>
    </xf>
    <xf numFmtId="3" fontId="48" fillId="4" borderId="14" xfId="0" applyNumberFormat="1" applyFont="1" applyFill="1" applyBorder="1" applyAlignment="1">
      <alignment horizontal="right" vertical="center" wrapText="1"/>
    </xf>
    <xf numFmtId="0" fontId="48" fillId="4" borderId="14" xfId="0" applyFont="1" applyFill="1" applyBorder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48" fillId="0" borderId="0" xfId="0" applyFont="1" applyAlignment="1">
      <alignment vertical="center"/>
    </xf>
    <xf numFmtId="0" fontId="50" fillId="0" borderId="0" xfId="0" applyFont="1" applyAlignment="1">
      <alignment vertical="center"/>
    </xf>
    <xf numFmtId="0" fontId="15" fillId="4" borderId="0" xfId="0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right" vertical="center" wrapText="1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right" vertical="center" wrapText="1"/>
    </xf>
    <xf numFmtId="3" fontId="14" fillId="4" borderId="0" xfId="0" applyNumberFormat="1" applyFont="1" applyFill="1" applyAlignment="1">
      <alignment horizontal="right" vertical="center" wrapText="1"/>
    </xf>
    <xf numFmtId="0" fontId="14" fillId="4" borderId="0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right" vertical="center" wrapText="1"/>
    </xf>
    <xf numFmtId="0" fontId="15" fillId="4" borderId="13" xfId="0" applyFont="1" applyFill="1" applyBorder="1" applyAlignment="1">
      <alignment vertical="center" wrapText="1"/>
    </xf>
    <xf numFmtId="3" fontId="15" fillId="4" borderId="13" xfId="0" applyNumberFormat="1" applyFont="1" applyFill="1" applyBorder="1" applyAlignment="1">
      <alignment horizontal="right" vertical="center" wrapText="1"/>
    </xf>
    <xf numFmtId="3" fontId="14" fillId="4" borderId="0" xfId="0" applyNumberFormat="1" applyFont="1" applyFill="1" applyBorder="1" applyAlignment="1">
      <alignment horizontal="right" vertical="center" wrapText="1"/>
    </xf>
    <xf numFmtId="3" fontId="15" fillId="4" borderId="12" xfId="0" applyNumberFormat="1" applyFont="1" applyFill="1" applyBorder="1" applyAlignment="1">
      <alignment horizontal="right" vertical="center" wrapText="1"/>
    </xf>
    <xf numFmtId="0" fontId="15" fillId="4" borderId="12" xfId="0" applyFont="1" applyFill="1" applyBorder="1" applyAlignment="1">
      <alignment vertical="center" wrapText="1"/>
    </xf>
    <xf numFmtId="0" fontId="15" fillId="4" borderId="12" xfId="0" applyFont="1" applyFill="1" applyBorder="1" applyAlignment="1">
      <alignment horizontal="right" vertical="center" wrapText="1"/>
    </xf>
    <xf numFmtId="0" fontId="44" fillId="0" borderId="0" xfId="0" applyFont="1" applyBorder="1" applyAlignment="1"/>
    <xf numFmtId="0" fontId="12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3" fontId="15" fillId="4" borderId="0" xfId="0" applyNumberFormat="1" applyFont="1" applyFill="1" applyAlignment="1">
      <alignment vertical="center" wrapText="1"/>
    </xf>
    <xf numFmtId="0" fontId="14" fillId="0" borderId="0" xfId="0" applyFont="1" applyAlignment="1">
      <alignment vertical="center"/>
    </xf>
    <xf numFmtId="3" fontId="14" fillId="4" borderId="0" xfId="0" applyNumberFormat="1" applyFont="1" applyFill="1" applyBorder="1" applyAlignment="1">
      <alignment vertical="center" wrapText="1"/>
    </xf>
    <xf numFmtId="0" fontId="14" fillId="4" borderId="13" xfId="0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horizontal="right" vertical="center" wrapText="1"/>
    </xf>
    <xf numFmtId="3" fontId="14" fillId="4" borderId="13" xfId="0" applyNumberFormat="1" applyFont="1" applyFill="1" applyBorder="1" applyAlignment="1">
      <alignment vertical="center" wrapText="1"/>
    </xf>
    <xf numFmtId="3" fontId="15" fillId="4" borderId="14" xfId="0" applyNumberFormat="1" applyFont="1" applyFill="1" applyBorder="1" applyAlignment="1">
      <alignment horizontal="right" vertical="center" wrapText="1"/>
    </xf>
    <xf numFmtId="0" fontId="15" fillId="4" borderId="1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right" vertical="center" wrapText="1"/>
    </xf>
    <xf numFmtId="3" fontId="35" fillId="4" borderId="15" xfId="3" applyNumberFormat="1" applyFont="1" applyFill="1" applyBorder="1" applyAlignment="1">
      <alignment horizontal="right" vertical="center" wrapText="1"/>
    </xf>
    <xf numFmtId="3" fontId="35" fillId="4" borderId="16" xfId="3" applyNumberFormat="1" applyFont="1" applyFill="1" applyBorder="1" applyAlignment="1">
      <alignment horizontal="right" vertical="center" wrapText="1"/>
    </xf>
    <xf numFmtId="41" fontId="33" fillId="4" borderId="11" xfId="3" applyNumberFormat="1" applyFont="1" applyFill="1" applyBorder="1" applyAlignment="1">
      <alignment horizontal="right"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21" fillId="6" borderId="0" xfId="1" applyNumberFormat="1" applyFont="1" applyFill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164" fontId="31" fillId="0" borderId="4" xfId="3" applyNumberFormat="1" applyFont="1" applyBorder="1" applyAlignment="1">
      <alignment horizontal="right" vertical="center"/>
    </xf>
    <xf numFmtId="166" fontId="37" fillId="2" borderId="0" xfId="0" applyNumberFormat="1" applyFont="1" applyFill="1" applyBorder="1" applyAlignment="1">
      <alignment horizontal="right" vertical="center" wrapText="1"/>
    </xf>
    <xf numFmtId="165" fontId="38" fillId="5" borderId="0" xfId="0" applyNumberFormat="1" applyFont="1" applyFill="1" applyBorder="1" applyAlignment="1">
      <alignment horizontal="right" vertical="center" wrapText="1"/>
    </xf>
    <xf numFmtId="165" fontId="38" fillId="5" borderId="17" xfId="0" applyNumberFormat="1" applyFont="1" applyFill="1" applyBorder="1" applyAlignment="1">
      <alignment horizontal="right" vertical="center" wrapText="1"/>
    </xf>
    <xf numFmtId="0" fontId="48" fillId="4" borderId="17" xfId="0" applyFont="1" applyFill="1" applyBorder="1" applyAlignment="1">
      <alignment horizontal="right" vertical="center" wrapText="1"/>
    </xf>
    <xf numFmtId="3" fontId="48" fillId="4" borderId="12" xfId="0" applyNumberFormat="1" applyFont="1" applyFill="1" applyBorder="1" applyAlignment="1">
      <alignment horizontal="right" vertical="center" wrapText="1"/>
    </xf>
    <xf numFmtId="0" fontId="48" fillId="4" borderId="12" xfId="0" applyFont="1" applyFill="1" applyBorder="1" applyAlignment="1">
      <alignment horizontal="right" vertical="center" wrapText="1"/>
    </xf>
    <xf numFmtId="0" fontId="9" fillId="0" borderId="0" xfId="0" applyFont="1"/>
    <xf numFmtId="0" fontId="9" fillId="0" borderId="0" xfId="0" applyFont="1" applyAlignment="1">
      <alignment vertical="center" wrapText="1"/>
    </xf>
    <xf numFmtId="3" fontId="48" fillId="4" borderId="17" xfId="0" applyNumberFormat="1" applyFont="1" applyFill="1" applyBorder="1" applyAlignment="1">
      <alignment horizontal="right" vertical="center" wrapText="1"/>
    </xf>
    <xf numFmtId="165" fontId="31" fillId="5" borderId="18" xfId="0" applyNumberFormat="1" applyFont="1" applyFill="1" applyBorder="1" applyAlignment="1">
      <alignment horizontal="right" vertical="center" wrapText="1"/>
    </xf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7" borderId="0" xfId="1" applyFont="1" applyFill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6" fillId="4" borderId="0" xfId="0" applyFont="1" applyFill="1" applyAlignment="1">
      <alignment horizontal="right" vertical="center" wrapText="1"/>
    </xf>
    <xf numFmtId="3" fontId="56" fillId="4" borderId="0" xfId="0" applyNumberFormat="1" applyFont="1" applyFill="1" applyAlignment="1">
      <alignment horizontal="right" vertical="center" wrapText="1"/>
    </xf>
    <xf numFmtId="3" fontId="57" fillId="4" borderId="0" xfId="0" applyNumberFormat="1" applyFont="1" applyFill="1" applyAlignment="1">
      <alignment horizontal="right" vertical="center" wrapText="1"/>
    </xf>
    <xf numFmtId="0" fontId="57" fillId="4" borderId="0" xfId="0" applyFont="1" applyFill="1" applyAlignment="1">
      <alignment horizontal="right" vertical="center" wrapText="1"/>
    </xf>
    <xf numFmtId="0" fontId="58" fillId="4" borderId="0" xfId="0" applyFont="1" applyFill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0" fontId="59" fillId="4" borderId="0" xfId="0" applyFont="1" applyFill="1" applyAlignment="1">
      <alignment horizontal="right" vertical="center" wrapText="1"/>
    </xf>
    <xf numFmtId="3" fontId="59" fillId="4" borderId="0" xfId="0" applyNumberFormat="1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9" fillId="4" borderId="19" xfId="0" applyNumberFormat="1" applyFont="1" applyFill="1" applyBorder="1" applyAlignment="1">
      <alignment horizontal="right" vertical="center" wrapText="1"/>
    </xf>
    <xf numFmtId="0" fontId="59" fillId="4" borderId="19" xfId="0" applyFont="1" applyFill="1" applyBorder="1" applyAlignment="1">
      <alignment horizontal="right" vertical="center" wrapText="1"/>
    </xf>
    <xf numFmtId="0" fontId="56" fillId="4" borderId="0" xfId="0" applyFont="1" applyFill="1" applyAlignment="1">
      <alignment horizontal="center" vertical="center" wrapText="1"/>
    </xf>
    <xf numFmtId="0" fontId="58" fillId="4" borderId="0" xfId="0" applyFont="1" applyFill="1" applyAlignment="1">
      <alignment horizontal="center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9" fillId="4" borderId="20" xfId="0" applyFont="1" applyFill="1" applyBorder="1" applyAlignment="1">
      <alignment horizontal="right" vertical="center" wrapText="1"/>
    </xf>
    <xf numFmtId="0" fontId="56" fillId="4" borderId="20" xfId="0" applyFont="1" applyFill="1" applyBorder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3" fontId="56" fillId="4" borderId="21" xfId="0" applyNumberFormat="1" applyFont="1" applyFill="1" applyBorder="1" applyAlignment="1">
      <alignment horizontal="right" vertical="center" wrapText="1"/>
    </xf>
    <xf numFmtId="3" fontId="57" fillId="4" borderId="21" xfId="0" applyNumberFormat="1" applyFont="1" applyFill="1" applyBorder="1" applyAlignment="1">
      <alignment horizontal="right" vertical="center" wrapText="1"/>
    </xf>
    <xf numFmtId="0" fontId="57" fillId="4" borderId="21" xfId="0" applyFont="1" applyFill="1" applyBorder="1" applyAlignment="1">
      <alignment horizontal="right" vertical="center" wrapText="1"/>
    </xf>
    <xf numFmtId="0" fontId="56" fillId="4" borderId="21" xfId="0" applyFont="1" applyFill="1" applyBorder="1" applyAlignment="1">
      <alignment horizontal="right" vertical="center" wrapText="1"/>
    </xf>
    <xf numFmtId="0" fontId="59" fillId="0" borderId="0" xfId="0" applyFont="1" applyAlignment="1">
      <alignment horizontal="center" vertical="center" wrapText="1"/>
    </xf>
    <xf numFmtId="0" fontId="59" fillId="0" borderId="0" xfId="0" applyFont="1" applyAlignment="1">
      <alignment horizontal="right" vertical="center" wrapText="1"/>
    </xf>
    <xf numFmtId="0" fontId="56" fillId="0" borderId="0" xfId="0" applyFont="1" applyAlignment="1">
      <alignment vertical="center"/>
    </xf>
    <xf numFmtId="0" fontId="56" fillId="0" borderId="0" xfId="0" applyFont="1" applyAlignment="1">
      <alignment horizontal="center" vertical="center" wrapText="1"/>
    </xf>
    <xf numFmtId="0" fontId="58" fillId="0" borderId="0" xfId="0" applyFont="1" applyAlignment="1">
      <alignment vertical="center"/>
    </xf>
    <xf numFmtId="0" fontId="58" fillId="0" borderId="0" xfId="0" applyFont="1" applyAlignment="1">
      <alignment horizontal="center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7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3" fontId="56" fillId="4" borderId="19" xfId="0" applyNumberFormat="1" applyFont="1" applyFill="1" applyBorder="1" applyAlignment="1">
      <alignment horizontal="right" vertical="center" wrapText="1"/>
    </xf>
    <xf numFmtId="0" fontId="56" fillId="4" borderId="22" xfId="0" applyFont="1" applyFill="1" applyBorder="1" applyAlignment="1">
      <alignment horizontal="right" vertical="center" wrapText="1"/>
    </xf>
    <xf numFmtId="3" fontId="56" fillId="4" borderId="22" xfId="0" applyNumberFormat="1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3" fontId="59" fillId="4" borderId="22" xfId="0" applyNumberFormat="1" applyFont="1" applyFill="1" applyBorder="1" applyAlignment="1">
      <alignment horizontal="right" vertical="center" wrapText="1"/>
    </xf>
    <xf numFmtId="0" fontId="59" fillId="4" borderId="22" xfId="0" applyFont="1" applyFill="1" applyBorder="1" applyAlignment="1">
      <alignment horizontal="right" vertical="center" wrapText="1"/>
    </xf>
    <xf numFmtId="3" fontId="57" fillId="4" borderId="22" xfId="0" applyNumberFormat="1" applyFont="1" applyFill="1" applyBorder="1" applyAlignment="1">
      <alignment horizontal="right" vertical="center" wrapText="1"/>
    </xf>
    <xf numFmtId="0" fontId="57" fillId="4" borderId="22" xfId="0" applyFont="1" applyFill="1" applyBorder="1" applyAlignment="1">
      <alignment horizontal="right" vertical="center" wrapText="1"/>
    </xf>
    <xf numFmtId="3" fontId="57" fillId="4" borderId="19" xfId="0" applyNumberFormat="1" applyFont="1" applyFill="1" applyBorder="1" applyAlignment="1">
      <alignment horizontal="right" vertical="center" wrapText="1"/>
    </xf>
    <xf numFmtId="0" fontId="13" fillId="8" borderId="0" xfId="0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42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right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166" fontId="22" fillId="8" borderId="0" xfId="0" applyNumberFormat="1" applyFont="1" applyFill="1" applyAlignment="1">
      <alignment horizontal="right" vertical="center" wrapText="1"/>
    </xf>
    <xf numFmtId="165" fontId="42" fillId="8" borderId="0" xfId="0" applyNumberFormat="1" applyFont="1" applyFill="1" applyBorder="1" applyAlignment="1">
      <alignment horizontal="right" vertical="center" wrapText="1"/>
    </xf>
    <xf numFmtId="165" fontId="42" fillId="8" borderId="8" xfId="0" applyNumberFormat="1" applyFont="1" applyFill="1" applyBorder="1" applyAlignment="1">
      <alignment horizontal="right" vertical="center" wrapText="1"/>
    </xf>
    <xf numFmtId="165" fontId="42" fillId="8" borderId="0" xfId="0" applyNumberFormat="1" applyFont="1" applyFill="1" applyAlignment="1">
      <alignment horizontal="right" vertical="center" wrapText="1"/>
    </xf>
    <xf numFmtId="166" fontId="22" fillId="8" borderId="4" xfId="0" applyNumberFormat="1" applyFont="1" applyFill="1" applyBorder="1" applyAlignment="1">
      <alignment horizontal="right" vertical="center" wrapText="1"/>
    </xf>
    <xf numFmtId="3" fontId="42" fillId="8" borderId="0" xfId="3" applyNumberFormat="1" applyFont="1" applyFill="1" applyAlignment="1">
      <alignment horizontal="right" vertical="center" wrapText="1"/>
    </xf>
    <xf numFmtId="164" fontId="42" fillId="8" borderId="8" xfId="3" applyNumberFormat="1" applyFont="1" applyFill="1" applyBorder="1" applyAlignment="1">
      <alignment horizontal="right" vertical="center" wrapText="1"/>
    </xf>
    <xf numFmtId="0" fontId="42" fillId="8" borderId="0" xfId="3" applyFont="1" applyFill="1" applyAlignment="1">
      <alignment horizontal="right" vertical="center" wrapText="1"/>
    </xf>
    <xf numFmtId="0" fontId="42" fillId="8" borderId="0" xfId="3" applyFont="1" applyFill="1" applyBorder="1" applyAlignment="1">
      <alignment horizontal="right" vertical="center" wrapText="1"/>
    </xf>
    <xf numFmtId="0" fontId="42" fillId="8" borderId="8" xfId="3" applyFont="1" applyFill="1" applyBorder="1" applyAlignment="1">
      <alignment horizontal="right" vertical="center" wrapText="1"/>
    </xf>
    <xf numFmtId="3" fontId="42" fillId="8" borderId="8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Alignment="1">
      <alignment horizontal="right" vertical="center" wrapText="1"/>
    </xf>
    <xf numFmtId="3" fontId="42" fillId="8" borderId="0" xfId="3" applyNumberFormat="1" applyFont="1" applyFill="1" applyBorder="1" applyAlignment="1">
      <alignment horizontal="right" vertical="center" wrapText="1"/>
    </xf>
    <xf numFmtId="164" fontId="42" fillId="8" borderId="0" xfId="3" applyNumberFormat="1" applyFont="1" applyFill="1" applyBorder="1" applyAlignment="1">
      <alignment horizontal="right" vertical="center" wrapText="1"/>
    </xf>
    <xf numFmtId="166" fontId="22" fillId="8" borderId="8" xfId="0" applyNumberFormat="1" applyFont="1" applyFill="1" applyBorder="1" applyAlignment="1">
      <alignment horizontal="right" vertical="center" wrapText="1"/>
    </xf>
    <xf numFmtId="166" fontId="22" fillId="8" borderId="0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Alignment="1">
      <alignment horizontal="right" vertical="center" wrapText="1"/>
    </xf>
    <xf numFmtId="166" fontId="42" fillId="8" borderId="8" xfId="0" applyNumberFormat="1" applyFont="1" applyFill="1" applyBorder="1" applyAlignment="1">
      <alignment horizontal="right" vertical="center" wrapText="1"/>
    </xf>
    <xf numFmtId="166" fontId="42" fillId="8" borderId="0" xfId="0" applyNumberFormat="1" applyFont="1" applyFill="1" applyBorder="1" applyAlignment="1">
      <alignment horizontal="right" vertical="center" wrapText="1"/>
    </xf>
    <xf numFmtId="3" fontId="42" fillId="8" borderId="0" xfId="0" applyNumberFormat="1" applyFont="1" applyFill="1" applyAlignment="1">
      <alignment horizontal="right" vertical="center" wrapText="1"/>
    </xf>
    <xf numFmtId="3" fontId="42" fillId="8" borderId="0" xfId="0" applyNumberFormat="1" applyFont="1" applyFill="1" applyBorder="1" applyAlignment="1">
      <alignment horizontal="right" vertical="center" wrapText="1"/>
    </xf>
    <xf numFmtId="3" fontId="42" fillId="8" borderId="8" xfId="0" applyNumberFormat="1" applyFont="1" applyFill="1" applyBorder="1" applyAlignment="1">
      <alignment horizontal="right" vertical="center" wrapText="1"/>
    </xf>
    <xf numFmtId="166" fontId="42" fillId="8" borderId="10" xfId="0" applyNumberFormat="1" applyFont="1" applyFill="1" applyBorder="1" applyAlignment="1">
      <alignment horizontal="right" vertical="center" wrapText="1"/>
    </xf>
    <xf numFmtId="0" fontId="42" fillId="8" borderId="0" xfId="0" applyFont="1" applyFill="1" applyBorder="1" applyAlignment="1">
      <alignment horizontal="center" vertical="center" wrapText="1"/>
    </xf>
    <xf numFmtId="3" fontId="11" fillId="8" borderId="0" xfId="0" applyNumberFormat="1" applyFont="1" applyFill="1" applyAlignment="1">
      <alignment horizontal="right" vertical="center" wrapText="1"/>
    </xf>
    <xf numFmtId="0" fontId="11" fillId="8" borderId="0" xfId="0" applyFont="1" applyFill="1" applyBorder="1" applyAlignment="1">
      <alignment horizontal="right" vertical="center" wrapText="1"/>
    </xf>
    <xf numFmtId="3" fontId="11" fillId="8" borderId="13" xfId="0" applyNumberFormat="1" applyFont="1" applyFill="1" applyBorder="1" applyAlignment="1">
      <alignment horizontal="right" vertical="center" wrapText="1"/>
    </xf>
    <xf numFmtId="3" fontId="11" fillId="8" borderId="0" xfId="0" applyNumberFormat="1" applyFont="1" applyFill="1" applyBorder="1" applyAlignment="1">
      <alignment horizontal="right" vertical="center" wrapText="1"/>
    </xf>
    <xf numFmtId="0" fontId="11" fillId="8" borderId="0" xfId="0" applyFont="1" applyFill="1" applyAlignment="1">
      <alignment horizontal="right" vertical="center" wrapText="1"/>
    </xf>
    <xf numFmtId="3" fontId="11" fillId="8" borderId="12" xfId="0" applyNumberFormat="1" applyFont="1" applyFill="1" applyBorder="1" applyAlignment="1">
      <alignment horizontal="right" vertical="center" wrapText="1"/>
    </xf>
    <xf numFmtId="0" fontId="44" fillId="8" borderId="0" xfId="0" applyFont="1" applyFill="1"/>
    <xf numFmtId="3" fontId="13" fillId="8" borderId="13" xfId="0" applyNumberFormat="1" applyFont="1" applyFill="1" applyBorder="1" applyAlignment="1">
      <alignment horizontal="right" vertical="center" wrapText="1"/>
    </xf>
    <xf numFmtId="3" fontId="11" fillId="8" borderId="14" xfId="0" applyNumberFormat="1" applyFont="1" applyFill="1" applyBorder="1" applyAlignment="1">
      <alignment horizontal="right" vertical="center" wrapText="1"/>
    </xf>
    <xf numFmtId="3" fontId="49" fillId="8" borderId="0" xfId="0" applyNumberFormat="1" applyFont="1" applyFill="1" applyAlignment="1">
      <alignment horizontal="right" vertical="center" wrapText="1"/>
    </xf>
    <xf numFmtId="3" fontId="49" fillId="8" borderId="0" xfId="0" applyNumberFormat="1" applyFont="1" applyFill="1" applyBorder="1" applyAlignment="1">
      <alignment horizontal="right" vertical="center" wrapText="1"/>
    </xf>
    <xf numFmtId="3" fontId="49" fillId="8" borderId="13" xfId="0" applyNumberFormat="1" applyFont="1" applyFill="1" applyBorder="1" applyAlignment="1">
      <alignment horizontal="right" vertical="center" wrapText="1"/>
    </xf>
    <xf numFmtId="0" fontId="49" fillId="8" borderId="0" xfId="0" applyFont="1" applyFill="1" applyAlignment="1">
      <alignment horizontal="right" vertical="center" wrapText="1"/>
    </xf>
    <xf numFmtId="3" fontId="49" fillId="8" borderId="14" xfId="0" applyNumberFormat="1" applyFont="1" applyFill="1" applyBorder="1" applyAlignment="1">
      <alignment horizontal="right" vertical="center" wrapText="1"/>
    </xf>
    <xf numFmtId="0" fontId="44" fillId="8" borderId="0" xfId="0" applyFont="1" applyFill="1" applyAlignment="1">
      <alignment vertical="center"/>
    </xf>
    <xf numFmtId="0" fontId="49" fillId="8" borderId="14" xfId="0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center" vertical="center" wrapText="1"/>
    </xf>
    <xf numFmtId="166" fontId="51" fillId="8" borderId="0" xfId="0" applyNumberFormat="1" applyFont="1" applyFill="1" applyAlignment="1">
      <alignment horizontal="right" vertical="center" wrapText="1"/>
    </xf>
    <xf numFmtId="3" fontId="49" fillId="8" borderId="17" xfId="0" applyNumberFormat="1" applyFont="1" applyFill="1" applyBorder="1" applyAlignment="1">
      <alignment horizontal="right" vertical="center" wrapText="1"/>
    </xf>
    <xf numFmtId="3" fontId="49" fillId="8" borderId="12" xfId="0" applyNumberFormat="1" applyFont="1" applyFill="1" applyBorder="1" applyAlignment="1">
      <alignment horizontal="right" vertical="center" wrapText="1"/>
    </xf>
    <xf numFmtId="0" fontId="9" fillId="8" borderId="0" xfId="0" applyFont="1" applyFill="1"/>
    <xf numFmtId="0" fontId="52" fillId="8" borderId="0" xfId="0" applyFont="1" applyFill="1" applyAlignment="1">
      <alignment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5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19" xfId="0" applyNumberFormat="1" applyFont="1" applyFill="1" applyBorder="1" applyAlignment="1">
      <alignment horizontal="right" vertical="center" wrapText="1"/>
    </xf>
    <xf numFmtId="0" fontId="53" fillId="8" borderId="20" xfId="0" applyFont="1" applyFill="1" applyBorder="1" applyAlignment="1">
      <alignment horizontal="right" vertical="center" wrapText="1"/>
    </xf>
    <xf numFmtId="0" fontId="53" fillId="8" borderId="21" xfId="0" applyFont="1" applyFill="1" applyBorder="1" applyAlignment="1">
      <alignment horizontal="right" vertical="center" wrapText="1"/>
    </xf>
    <xf numFmtId="0" fontId="52" fillId="8" borderId="0" xfId="0" applyFont="1" applyFill="1" applyAlignment="1">
      <alignment horizontal="right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3" fillId="8" borderId="19" xfId="0" applyFont="1" applyFill="1" applyBorder="1" applyAlignment="1">
      <alignment horizontal="right" vertical="center" wrapText="1"/>
    </xf>
    <xf numFmtId="0" fontId="52" fillId="8" borderId="20" xfId="0" applyFont="1" applyFill="1" applyBorder="1" applyAlignment="1">
      <alignment horizontal="right" vertical="center" wrapText="1"/>
    </xf>
    <xf numFmtId="0" fontId="52" fillId="8" borderId="22" xfId="0" applyFont="1" applyFill="1" applyBorder="1" applyAlignment="1">
      <alignment horizontal="right" vertical="center" wrapText="1"/>
    </xf>
    <xf numFmtId="0" fontId="53" fillId="8" borderId="22" xfId="0" applyFont="1" applyFill="1" applyBorder="1" applyAlignment="1">
      <alignment horizontal="right" vertical="center" wrapText="1"/>
    </xf>
    <xf numFmtId="3" fontId="53" fillId="8" borderId="22" xfId="0" applyNumberFormat="1" applyFont="1" applyFill="1" applyBorder="1" applyAlignment="1">
      <alignment horizontal="right" vertical="center" wrapText="1"/>
    </xf>
    <xf numFmtId="0" fontId="22" fillId="8" borderId="1" xfId="6" applyFont="1" applyFill="1" applyBorder="1" applyAlignment="1">
      <alignment horizontal="right" vertical="center" wrapText="1"/>
    </xf>
    <xf numFmtId="0" fontId="0" fillId="0" borderId="0" xfId="0" applyAlignment="1"/>
    <xf numFmtId="164" fontId="31" fillId="3" borderId="0" xfId="3" applyNumberFormat="1" applyFont="1" applyFill="1" applyBorder="1"/>
    <xf numFmtId="0" fontId="21" fillId="3" borderId="0" xfId="0" applyFont="1" applyFill="1"/>
    <xf numFmtId="0" fontId="21" fillId="6" borderId="0" xfId="1" applyFont="1" applyFill="1" applyBorder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0" fillId="8" borderId="0" xfId="0" applyFill="1" applyAlignment="1">
      <alignment wrapText="1"/>
    </xf>
    <xf numFmtId="0" fontId="53" fillId="8" borderId="3" xfId="0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8" fillId="0" borderId="0" xfId="0" applyFont="1"/>
    <xf numFmtId="0" fontId="14" fillId="6" borderId="1" xfId="1" applyFont="1" applyFill="1" applyBorder="1" applyAlignment="1">
      <alignment horizontal="right" vertical="center" wrapText="1"/>
    </xf>
    <xf numFmtId="0" fontId="14" fillId="6" borderId="0" xfId="1" applyFont="1" applyFill="1" applyBorder="1" applyAlignment="1">
      <alignment horizontal="right" vertical="center" wrapText="1"/>
    </xf>
    <xf numFmtId="0" fontId="14" fillId="6" borderId="0" xfId="1" applyFont="1" applyFill="1" applyAlignment="1">
      <alignment horizontal="right" vertical="center" wrapText="1"/>
    </xf>
    <xf numFmtId="0" fontId="21" fillId="6" borderId="1" xfId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center" vertical="center" wrapText="1"/>
    </xf>
    <xf numFmtId="0" fontId="43" fillId="8" borderId="3" xfId="1" applyFont="1" applyFill="1" applyBorder="1" applyAlignment="1">
      <alignment horizontal="center" vertical="center" wrapText="1"/>
    </xf>
    <xf numFmtId="0" fontId="43" fillId="7" borderId="0" xfId="1" applyFont="1" applyFill="1" applyAlignment="1">
      <alignment horizontal="center" vertical="center" wrapText="1"/>
    </xf>
    <xf numFmtId="0" fontId="43" fillId="7" borderId="3" xfId="1" applyFont="1" applyFill="1" applyBorder="1" applyAlignment="1">
      <alignment horizontal="center" vertical="center" wrapText="1"/>
    </xf>
    <xf numFmtId="0" fontId="42" fillId="8" borderId="0" xfId="0" applyFont="1" applyFill="1" applyAlignment="1">
      <alignment horizontal="center" vertical="center" wrapText="1"/>
    </xf>
    <xf numFmtId="0" fontId="42" fillId="8" borderId="3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top" wrapText="1"/>
    </xf>
    <xf numFmtId="0" fontId="54" fillId="8" borderId="1" xfId="0" applyFont="1" applyFill="1" applyBorder="1" applyAlignment="1">
      <alignment horizontal="center" vertical="center" wrapText="1"/>
    </xf>
    <xf numFmtId="0" fontId="54" fillId="8" borderId="0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horizontal="center" vertical="center" wrapText="1"/>
    </xf>
    <xf numFmtId="0" fontId="54" fillId="8" borderId="0" xfId="0" applyFont="1" applyFill="1" applyAlignment="1">
      <alignment horizontal="right" vertical="center" wrapText="1"/>
    </xf>
    <xf numFmtId="0" fontId="22" fillId="8" borderId="3" xfId="0" applyFont="1" applyFill="1" applyBorder="1" applyAlignment="1">
      <alignment horizontal="center" vertical="center" wrapText="1"/>
    </xf>
    <xf numFmtId="0" fontId="22" fillId="8" borderId="2" xfId="0" applyFont="1" applyFill="1" applyBorder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53" fillId="8" borderId="3" xfId="0" applyFont="1" applyFill="1" applyBorder="1" applyAlignment="1">
      <alignment horizontal="center" vertical="center" wrapText="1"/>
    </xf>
    <xf numFmtId="0" fontId="52" fillId="8" borderId="0" xfId="0" applyFont="1" applyFill="1" applyAlignment="1">
      <alignment vertical="center" wrapText="1"/>
    </xf>
    <xf numFmtId="0" fontId="54" fillId="8" borderId="3" xfId="0" applyFont="1" applyFill="1" applyBorder="1" applyAlignment="1">
      <alignment horizontal="right" vertical="center" wrapText="1"/>
    </xf>
    <xf numFmtId="0" fontId="54" fillId="8" borderId="1" xfId="0" applyFont="1" applyFill="1" applyBorder="1" applyAlignment="1">
      <alignment horizontal="right" vertical="center" wrapText="1"/>
    </xf>
    <xf numFmtId="0" fontId="58" fillId="4" borderId="0" xfId="0" applyFont="1" applyFill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0" fontId="58" fillId="4" borderId="20" xfId="0" applyFont="1" applyFill="1" applyBorder="1" applyAlignment="1">
      <alignment horizontal="right" vertical="center" wrapText="1"/>
    </xf>
    <xf numFmtId="0" fontId="58" fillId="4" borderId="22" xfId="0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center" vertical="center" wrapText="1"/>
    </xf>
    <xf numFmtId="0" fontId="22" fillId="8" borderId="0" xfId="1" applyFont="1" applyFill="1" applyBorder="1" applyAlignment="1">
      <alignment horizontal="center" vertical="center" wrapText="1"/>
    </xf>
    <xf numFmtId="0" fontId="22" fillId="8" borderId="0" xfId="1" applyFont="1" applyFill="1" applyBorder="1" applyAlignment="1">
      <alignment horizontal="right" vertical="center" wrapText="1"/>
    </xf>
    <xf numFmtId="0" fontId="22" fillId="8" borderId="0" xfId="1" applyFont="1" applyFill="1" applyAlignment="1">
      <alignment horizontal="right" vertical="center" wrapText="1"/>
    </xf>
    <xf numFmtId="0" fontId="22" fillId="8" borderId="1" xfId="6" applyFont="1" applyFill="1" applyBorder="1" applyAlignment="1">
      <alignment horizontal="center" vertical="center" wrapText="1"/>
    </xf>
    <xf numFmtId="0" fontId="22" fillId="8" borderId="0" xfId="6" applyFont="1" applyFill="1" applyBorder="1" applyAlignment="1">
      <alignment horizontal="center" vertical="center" wrapText="1"/>
    </xf>
    <xf numFmtId="0" fontId="19" fillId="2" borderId="0" xfId="2" applyFont="1" applyFill="1" applyBorder="1"/>
    <xf numFmtId="0" fontId="19" fillId="4" borderId="0" xfId="1" applyFont="1" applyFill="1" applyAlignment="1">
      <alignment horizontal="right" vertical="center" wrapText="1"/>
    </xf>
    <xf numFmtId="41" fontId="21" fillId="3" borderId="0" xfId="1" applyNumberFormat="1" applyFont="1" applyFill="1" applyAlignment="1">
      <alignment horizontal="right" vertical="center" wrapText="1"/>
    </xf>
    <xf numFmtId="4" fontId="21" fillId="5" borderId="0" xfId="1" applyNumberFormat="1" applyFont="1" applyFill="1" applyAlignment="1">
      <alignment horizontal="right" vertical="center" wrapText="1"/>
    </xf>
    <xf numFmtId="41" fontId="21" fillId="5" borderId="0" xfId="1" applyNumberFormat="1" applyFont="1" applyFill="1" applyAlignment="1">
      <alignment horizontal="right" vertical="center" wrapText="1"/>
    </xf>
    <xf numFmtId="41" fontId="31" fillId="3" borderId="0" xfId="1" applyNumberFormat="1" applyFont="1" applyFill="1" applyAlignment="1">
      <alignment horizontal="right" vertical="center" wrapText="1"/>
    </xf>
    <xf numFmtId="3" fontId="31" fillId="4" borderId="0" xfId="0" applyNumberFormat="1" applyFont="1" applyFill="1" applyAlignment="1">
      <alignment horizontal="right" vertical="center" wrapText="1"/>
    </xf>
    <xf numFmtId="41" fontId="31" fillId="5" borderId="0" xfId="1" applyNumberFormat="1" applyFont="1" applyFill="1" applyBorder="1" applyAlignment="1">
      <alignment horizontal="right" vertical="center" wrapText="1"/>
    </xf>
    <xf numFmtId="41" fontId="32" fillId="5" borderId="0" xfId="1" applyNumberFormat="1" applyFont="1" applyFill="1" applyBorder="1" applyAlignment="1">
      <alignment horizontal="right" vertical="center" wrapText="1"/>
    </xf>
    <xf numFmtId="41" fontId="31" fillId="5" borderId="0" xfId="1" applyNumberFormat="1" applyFont="1" applyFill="1" applyAlignment="1">
      <alignment horizontal="right" vertical="center" wrapText="1"/>
    </xf>
    <xf numFmtId="41" fontId="32" fillId="3" borderId="0" xfId="1" applyNumberFormat="1" applyFont="1" applyFill="1" applyAlignment="1">
      <alignment horizontal="right" vertical="center" wrapText="1"/>
    </xf>
    <xf numFmtId="41" fontId="32" fillId="5" borderId="0" xfId="1" applyNumberFormat="1" applyFont="1" applyFill="1" applyAlignment="1">
      <alignment horizontal="right" vertical="center" wrapText="1"/>
    </xf>
    <xf numFmtId="3" fontId="32" fillId="4" borderId="0" xfId="0" applyNumberFormat="1" applyFont="1" applyFill="1" applyBorder="1" applyAlignment="1">
      <alignment horizontal="right" vertical="center" wrapText="1"/>
    </xf>
    <xf numFmtId="171" fontId="32" fillId="0" borderId="0" xfId="12" applyNumberFormat="1" applyFont="1" applyBorder="1" applyAlignment="1">
      <alignment horizontal="right" vertical="center" wrapText="1"/>
    </xf>
    <xf numFmtId="0" fontId="32" fillId="4" borderId="0" xfId="0" applyFont="1" applyFill="1" applyBorder="1" applyAlignment="1">
      <alignment horizontal="right" vertical="center" wrapText="1"/>
    </xf>
    <xf numFmtId="0" fontId="29" fillId="4" borderId="0" xfId="1" applyFont="1" applyFill="1" applyAlignment="1">
      <alignment horizontal="right" vertical="center" wrapText="1"/>
    </xf>
    <xf numFmtId="41" fontId="32" fillId="3" borderId="8" xfId="1" applyNumberFormat="1" applyFont="1" applyFill="1" applyBorder="1" applyAlignment="1">
      <alignment horizontal="right" vertical="center" wrapText="1"/>
    </xf>
    <xf numFmtId="41" fontId="32" fillId="5" borderId="8" xfId="1" applyNumberFormat="1" applyFont="1" applyFill="1" applyBorder="1" applyAlignment="1">
      <alignment horizontal="right" vertical="center" wrapText="1"/>
    </xf>
    <xf numFmtId="41" fontId="21" fillId="5" borderId="8" xfId="1" applyNumberFormat="1" applyFont="1" applyFill="1" applyBorder="1" applyAlignment="1">
      <alignment horizontal="right" vertical="center" wrapText="1"/>
    </xf>
    <xf numFmtId="41" fontId="31" fillId="5" borderId="8" xfId="1" applyNumberFormat="1" applyFont="1" applyFill="1" applyBorder="1" applyAlignment="1">
      <alignment horizontal="right" vertical="center" wrapText="1"/>
    </xf>
    <xf numFmtId="0" fontId="21" fillId="6" borderId="0" xfId="1" applyFont="1" applyFill="1" applyBorder="1" applyAlignment="1">
      <alignment horizontal="right"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43" fillId="8" borderId="0" xfId="1" applyFont="1" applyFill="1" applyAlignment="1">
      <alignment horizontal="right" vertical="center" wrapText="1"/>
    </xf>
    <xf numFmtId="0" fontId="18" fillId="3" borderId="0" xfId="2" applyFont="1" applyFill="1" applyAlignment="1">
      <alignment horizontal="right"/>
    </xf>
    <xf numFmtId="0" fontId="0" fillId="0" borderId="0" xfId="0" applyAlignment="1">
      <alignment horizontal="right"/>
    </xf>
    <xf numFmtId="169" fontId="33" fillId="4" borderId="0" xfId="16" applyNumberFormat="1" applyFont="1" applyFill="1" applyBorder="1" applyAlignment="1">
      <alignment horizontal="right" vertical="center" wrapText="1"/>
    </xf>
    <xf numFmtId="169" fontId="33" fillId="4" borderId="0" xfId="16" applyNumberFormat="1" applyFont="1" applyFill="1" applyAlignment="1">
      <alignment horizontal="right" vertical="center" wrapText="1"/>
    </xf>
    <xf numFmtId="169" fontId="17" fillId="3" borderId="0" xfId="16" applyNumberFormat="1" applyFont="1" applyFill="1"/>
    <xf numFmtId="169" fontId="35" fillId="4" borderId="11" xfId="16" applyNumberFormat="1" applyFont="1" applyFill="1" applyBorder="1" applyAlignment="1">
      <alignment horizontal="right" vertical="center" wrapText="1"/>
    </xf>
    <xf numFmtId="169" fontId="29" fillId="2" borderId="0" xfId="1" applyNumberFormat="1" applyFont="1" applyFill="1" applyAlignment="1">
      <alignment horizontal="right" vertical="center" wrapText="1"/>
    </xf>
    <xf numFmtId="169" fontId="29" fillId="2" borderId="0" xfId="2" applyNumberFormat="1" applyFont="1" applyFill="1"/>
    <xf numFmtId="169" fontId="35" fillId="4" borderId="0" xfId="16" applyNumberFormat="1" applyFont="1" applyFill="1" applyBorder="1" applyAlignment="1">
      <alignment horizontal="right" vertical="center" wrapText="1"/>
    </xf>
    <xf numFmtId="169" fontId="33" fillId="4" borderId="0" xfId="16" applyNumberFormat="1" applyFont="1" applyFill="1" applyBorder="1" applyAlignment="1">
      <alignment horizontal="right" vertical="center" wrapText="1"/>
    </xf>
    <xf numFmtId="169" fontId="33" fillId="4" borderId="11" xfId="16" applyNumberFormat="1" applyFont="1" applyFill="1" applyBorder="1" applyAlignment="1">
      <alignment horizontal="right" vertical="center" wrapText="1"/>
    </xf>
    <xf numFmtId="169" fontId="33" fillId="4" borderId="0" xfId="16" applyNumberFormat="1" applyFont="1" applyFill="1" applyAlignment="1">
      <alignment horizontal="right" vertical="center" wrapText="1"/>
    </xf>
    <xf numFmtId="169" fontId="35" fillId="4" borderId="11" xfId="16" applyNumberFormat="1" applyFont="1" applyFill="1" applyBorder="1" applyAlignment="1">
      <alignment horizontal="right" vertical="center" wrapText="1"/>
    </xf>
    <xf numFmtId="169" fontId="29" fillId="2" borderId="0" xfId="1" applyNumberFormat="1" applyFont="1" applyFill="1" applyAlignment="1">
      <alignment horizontal="right" vertical="center" wrapText="1"/>
    </xf>
    <xf numFmtId="169" fontId="35" fillId="4" borderId="4" xfId="16" applyNumberFormat="1" applyFont="1" applyFill="1" applyBorder="1" applyAlignment="1">
      <alignment horizontal="right" vertical="center" wrapText="1"/>
    </xf>
    <xf numFmtId="169" fontId="28" fillId="2" borderId="0" xfId="1" applyNumberFormat="1" applyFont="1" applyFill="1" applyBorder="1" applyAlignment="1">
      <alignment horizontal="right" vertical="center" wrapText="1"/>
    </xf>
    <xf numFmtId="169" fontId="35" fillId="4" borderId="15" xfId="16" applyNumberFormat="1" applyFont="1" applyFill="1" applyBorder="1" applyAlignment="1">
      <alignment horizontal="right" vertical="center" wrapText="1"/>
    </xf>
    <xf numFmtId="169" fontId="35" fillId="4" borderId="16" xfId="16" applyNumberFormat="1" applyFont="1" applyFill="1" applyBorder="1" applyAlignment="1">
      <alignment horizontal="right" vertical="center" wrapText="1"/>
    </xf>
    <xf numFmtId="169" fontId="19" fillId="2" borderId="0" xfId="1" applyNumberFormat="1" applyFont="1" applyFill="1" applyAlignment="1">
      <alignment horizontal="right" vertical="center"/>
    </xf>
    <xf numFmtId="0" fontId="56" fillId="0" borderId="0" xfId="0" applyFont="1" applyAlignment="1">
      <alignment vertical="center"/>
    </xf>
    <xf numFmtId="3" fontId="56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horizontal="right" vertical="center" wrapText="1"/>
    </xf>
    <xf numFmtId="0" fontId="58" fillId="0" borderId="0" xfId="0" applyFont="1" applyAlignment="1">
      <alignment vertical="center"/>
    </xf>
    <xf numFmtId="0" fontId="58" fillId="4" borderId="0" xfId="0" applyFont="1" applyFill="1" applyAlignment="1">
      <alignment horizontal="right" vertical="center" wrapText="1"/>
    </xf>
    <xf numFmtId="3" fontId="58" fillId="4" borderId="0" xfId="0" applyNumberFormat="1" applyFont="1" applyFill="1" applyAlignment="1">
      <alignment horizontal="right" vertical="center" wrapText="1"/>
    </xf>
    <xf numFmtId="0" fontId="56" fillId="4" borderId="0" xfId="0" applyFont="1" applyFill="1" applyAlignment="1">
      <alignment vertical="center"/>
    </xf>
    <xf numFmtId="0" fontId="58" fillId="4" borderId="0" xfId="0" applyFont="1" applyFill="1" applyAlignment="1">
      <alignment vertical="center"/>
    </xf>
    <xf numFmtId="0" fontId="58" fillId="4" borderId="20" xfId="0" applyFont="1" applyFill="1" applyBorder="1" applyAlignment="1">
      <alignment horizontal="right" vertical="center" wrapText="1"/>
    </xf>
    <xf numFmtId="0" fontId="53" fillId="8" borderId="0" xfId="0" applyFont="1" applyFill="1" applyAlignment="1">
      <alignment horizontal="right" vertical="center" wrapText="1"/>
    </xf>
    <xf numFmtId="0" fontId="54" fillId="8" borderId="0" xfId="0" applyFont="1" applyFill="1" applyAlignment="1">
      <alignment horizontal="right" vertical="center" wrapText="1"/>
    </xf>
    <xf numFmtId="3" fontId="53" fillId="8" borderId="0" xfId="0" applyNumberFormat="1" applyFont="1" applyFill="1" applyAlignment="1">
      <alignment horizontal="right" vertical="center" wrapText="1"/>
    </xf>
    <xf numFmtId="3" fontId="53" fillId="8" borderId="3" xfId="0" applyNumberFormat="1" applyFont="1" applyFill="1" applyBorder="1" applyAlignment="1">
      <alignment horizontal="right" vertical="center" wrapText="1"/>
    </xf>
    <xf numFmtId="0" fontId="53" fillId="8" borderId="3" xfId="0" applyFont="1" applyFill="1" applyBorder="1" applyAlignment="1">
      <alignment horizontal="right" vertical="center" wrapText="1"/>
    </xf>
    <xf numFmtId="0" fontId="56" fillId="0" borderId="0" xfId="0" applyFont="1" applyAlignment="1">
      <alignment horizontal="right" vertical="center" wrapText="1"/>
    </xf>
    <xf numFmtId="0" fontId="44" fillId="0" borderId="0" xfId="0" applyFont="1" applyAlignment="1">
      <alignment vertical="center"/>
    </xf>
    <xf numFmtId="0" fontId="56" fillId="4" borderId="19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right" vertical="center" wrapText="1"/>
    </xf>
    <xf numFmtId="0" fontId="58" fillId="4" borderId="19" xfId="0" applyFont="1" applyFill="1" applyBorder="1" applyAlignment="1">
      <alignment horizontal="right" vertical="center" wrapText="1"/>
    </xf>
    <xf numFmtId="3" fontId="58" fillId="4" borderId="19" xfId="0" applyNumberFormat="1" applyFont="1" applyFill="1" applyBorder="1" applyAlignment="1">
      <alignment horizontal="right" vertical="center" wrapText="1"/>
    </xf>
    <xf numFmtId="0" fontId="56" fillId="4" borderId="23" xfId="0" applyFont="1" applyFill="1" applyBorder="1" applyAlignment="1">
      <alignment horizontal="right" vertical="center" wrapText="1"/>
    </xf>
    <xf numFmtId="3" fontId="56" fillId="4" borderId="23" xfId="0" applyNumberFormat="1" applyFont="1" applyFill="1" applyBorder="1" applyAlignment="1">
      <alignment horizontal="right" vertical="center" wrapText="1"/>
    </xf>
    <xf numFmtId="0" fontId="53" fillId="8" borderId="24" xfId="0" applyFont="1" applyFill="1" applyBorder="1" applyAlignment="1">
      <alignment horizontal="right" vertical="center" wrapText="1"/>
    </xf>
    <xf numFmtId="0" fontId="53" fillId="8" borderId="1" xfId="0" applyFont="1" applyFill="1" applyBorder="1" applyAlignment="1">
      <alignment horizontal="right" vertical="center" wrapText="1"/>
    </xf>
    <xf numFmtId="0" fontId="52" fillId="8" borderId="1" xfId="0" applyFont="1" applyFill="1" applyBorder="1" applyAlignment="1">
      <alignment horizontal="right" vertical="center" wrapText="1"/>
    </xf>
    <xf numFmtId="0" fontId="60" fillId="0" borderId="0" xfId="0" applyFont="1" applyAlignment="1">
      <alignment horizontal="center" vertical="center" wrapText="1"/>
    </xf>
    <xf numFmtId="0" fontId="54" fillId="8" borderId="3" xfId="0" applyFont="1" applyFill="1" applyBorder="1" applyAlignment="1">
      <alignment horizontal="center" vertical="center" wrapText="1"/>
    </xf>
    <xf numFmtId="0" fontId="54" fillId="8" borderId="0" xfId="0" applyFont="1" applyFill="1" applyAlignment="1">
      <alignment horizontal="center" vertical="center" wrapText="1"/>
    </xf>
    <xf numFmtId="0" fontId="54" fillId="8" borderId="0" xfId="0" applyFont="1" applyFill="1" applyBorder="1" applyAlignment="1">
      <alignment horizontal="right" vertical="center" wrapText="1"/>
    </xf>
    <xf numFmtId="0" fontId="18" fillId="4" borderId="1" xfId="1" applyFont="1" applyFill="1" applyBorder="1" applyAlignment="1">
      <alignment vertical="center" wrapText="1"/>
    </xf>
    <xf numFmtId="0" fontId="32" fillId="4" borderId="0" xfId="1" applyFont="1" applyFill="1" applyAlignment="1">
      <alignment vertical="center" wrapText="1"/>
    </xf>
    <xf numFmtId="0" fontId="22" fillId="8" borderId="2" xfId="0" applyFont="1" applyFill="1" applyBorder="1" applyAlignment="1">
      <alignment horizontal="right" vertical="center" wrapText="1"/>
    </xf>
    <xf numFmtId="0" fontId="22" fillId="8" borderId="3" xfId="0" applyFont="1" applyFill="1" applyBorder="1" applyAlignment="1">
      <alignment horizontal="right" vertical="center" wrapText="1"/>
    </xf>
    <xf numFmtId="0" fontId="0" fillId="0" borderId="0" xfId="0"/>
    <xf numFmtId="0" fontId="9" fillId="3" borderId="0" xfId="12" applyFont="1" applyFill="1" applyAlignment="1">
      <alignment horizontal="right"/>
    </xf>
    <xf numFmtId="3" fontId="9" fillId="3" borderId="0" xfId="12" applyNumberFormat="1" applyFont="1" applyFill="1" applyAlignment="1">
      <alignment horizontal="right"/>
    </xf>
    <xf numFmtId="0" fontId="12" fillId="0" borderId="0" xfId="0" applyFont="1"/>
    <xf numFmtId="3" fontId="38" fillId="0" borderId="0" xfId="12" applyNumberFormat="1" applyFont="1" applyFill="1" applyBorder="1" applyAlignment="1">
      <alignment horizontal="right" vertical="center" wrapText="1"/>
    </xf>
    <xf numFmtId="3" fontId="38" fillId="5" borderId="0" xfId="12" applyNumberFormat="1" applyFont="1" applyFill="1" applyBorder="1" applyAlignment="1">
      <alignment horizontal="right" vertical="center" wrapText="1"/>
    </xf>
    <xf numFmtId="3" fontId="41" fillId="0" borderId="0" xfId="12" applyNumberFormat="1" applyFont="1" applyFill="1" applyBorder="1" applyAlignment="1">
      <alignment horizontal="right" vertical="center" wrapText="1"/>
    </xf>
    <xf numFmtId="3" fontId="37" fillId="5" borderId="4" xfId="12" applyNumberFormat="1" applyFont="1" applyFill="1" applyBorder="1" applyAlignment="1">
      <alignment horizontal="right" vertical="center" wrapText="1"/>
    </xf>
    <xf numFmtId="0" fontId="22" fillId="8" borderId="1" xfId="12" applyFont="1" applyFill="1" applyBorder="1" applyAlignment="1">
      <alignment horizontal="right" vertical="center" wrapText="1"/>
    </xf>
    <xf numFmtId="3" fontId="31" fillId="5" borderId="0" xfId="16" applyNumberFormat="1" applyFont="1" applyFill="1" applyBorder="1"/>
    <xf numFmtId="3" fontId="32" fillId="3" borderId="0" xfId="16" applyNumberFormat="1" applyFont="1" applyFill="1" applyBorder="1"/>
    <xf numFmtId="3" fontId="31" fillId="3" borderId="8" xfId="16" applyNumberFormat="1" applyFont="1" applyFill="1" applyBorder="1"/>
    <xf numFmtId="3" fontId="32" fillId="0" borderId="0" xfId="16" applyNumberFormat="1" applyFont="1" applyFill="1" applyBorder="1"/>
    <xf numFmtId="3" fontId="31" fillId="0" borderId="8" xfId="16" applyNumberFormat="1" applyFont="1" applyFill="1" applyBorder="1"/>
    <xf numFmtId="0" fontId="22" fillId="8" borderId="2" xfId="0" applyFont="1" applyFill="1" applyBorder="1" applyAlignment="1">
      <alignment horizontal="right" vertical="center" wrapText="1"/>
    </xf>
  </cellXfs>
  <cellStyles count="18">
    <cellStyle name="Normal" xfId="0" builtinId="0"/>
    <cellStyle name="Normal 2" xfId="2"/>
    <cellStyle name="Normal 2 2" xfId="8"/>
    <cellStyle name="Normal 3" xfId="1"/>
    <cellStyle name="Normal 3 2" xfId="4"/>
    <cellStyle name="Normalny 10" xfId="5"/>
    <cellStyle name="Normalny 108" xfId="7"/>
    <cellStyle name="Normalny 108 2" xfId="13"/>
    <cellStyle name="Normalny 2" xfId="3"/>
    <cellStyle name="Normalny 2 2" xfId="10"/>
    <cellStyle name="Normalny 2 2 2" xfId="16"/>
    <cellStyle name="Normalny 2 3" xfId="11"/>
    <cellStyle name="Normalny 3" xfId="6"/>
    <cellStyle name="Normalny 3 2" xfId="12"/>
    <cellStyle name="Normalny 4" xfId="9"/>
    <cellStyle name="Normalny 4 2" xfId="14"/>
    <cellStyle name="Normalny 5" xfId="15"/>
    <cellStyle name="Normalny 6" xfId="17"/>
  </cellStyles>
  <dxfs count="0"/>
  <tableStyles count="0" defaultTableStyle="TableStyleMedium2" defaultPivotStyle="PivotStyleMedium9"/>
  <colors>
    <mruColors>
      <color rgb="FF033086"/>
      <color rgb="FF0A3567"/>
      <color rgb="FF800000"/>
      <color rgb="FF848484"/>
      <color rgb="FF444448"/>
      <color rgb="FF003E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AA41"/>
  <sheetViews>
    <sheetView showGridLines="0" tabSelected="1" view="pageBreakPreview" zoomScaleNormal="100" zoomScaleSheetLayoutView="100" workbookViewId="0">
      <pane xSplit="3" topLeftCell="T1" activePane="topRight" state="frozen"/>
      <selection activeCell="B13" sqref="B13"/>
      <selection pane="topRight" activeCell="U24" sqref="U24"/>
    </sheetView>
  </sheetViews>
  <sheetFormatPr defaultColWidth="9.1796875" defaultRowHeight="14.5" x14ac:dyDescent="0.35"/>
  <cols>
    <col min="1" max="1" width="2.54296875" customWidth="1"/>
    <col min="2" max="2" width="61.7265625" customWidth="1"/>
    <col min="3" max="3" width="2.1796875" customWidth="1"/>
    <col min="4" max="11" width="13.1796875" bestFit="1" customWidth="1"/>
    <col min="12" max="12" width="11.26953125" bestFit="1" customWidth="1"/>
    <col min="13" max="16" width="14" bestFit="1" customWidth="1"/>
    <col min="17" max="20" width="14" customWidth="1"/>
    <col min="21" max="21" width="14" style="532" customWidth="1"/>
    <col min="22" max="22" width="3.26953125" customWidth="1"/>
    <col min="23" max="23" width="14" bestFit="1" customWidth="1"/>
    <col min="24" max="24" width="14" hidden="1" customWidth="1"/>
    <col min="25" max="25" width="13.1796875" customWidth="1"/>
    <col min="26" max="27" width="14" bestFit="1" customWidth="1"/>
  </cols>
  <sheetData>
    <row r="1" spans="2:27" s="42" customFormat="1" x14ac:dyDescent="0.35">
      <c r="B1" s="104" t="s">
        <v>15</v>
      </c>
      <c r="C1" s="40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531"/>
      <c r="V1"/>
    </row>
    <row r="2" spans="2:27" s="42" customFormat="1" ht="15" thickBot="1" x14ac:dyDescent="0.4">
      <c r="B2" s="41"/>
      <c r="C2" s="43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31"/>
      <c r="V2"/>
    </row>
    <row r="3" spans="2:27" s="42" customFormat="1" ht="15" thickBot="1" x14ac:dyDescent="0.4">
      <c r="B3" s="386"/>
      <c r="C3" s="30"/>
      <c r="D3" s="386" t="s">
        <v>7</v>
      </c>
      <c r="E3" s="386" t="s">
        <v>8</v>
      </c>
      <c r="F3" s="386" t="s">
        <v>9</v>
      </c>
      <c r="G3" s="386" t="s">
        <v>10</v>
      </c>
      <c r="H3" s="386" t="s">
        <v>11</v>
      </c>
      <c r="I3" s="386" t="s">
        <v>12</v>
      </c>
      <c r="J3" s="386" t="s">
        <v>13</v>
      </c>
      <c r="K3" s="386" t="s">
        <v>14</v>
      </c>
      <c r="L3" s="386" t="s">
        <v>2</v>
      </c>
      <c r="M3" s="386" t="s">
        <v>3</v>
      </c>
      <c r="N3" s="386" t="s">
        <v>4</v>
      </c>
      <c r="O3" s="386" t="s">
        <v>299</v>
      </c>
      <c r="P3" s="386" t="s">
        <v>383</v>
      </c>
      <c r="Q3" s="386" t="s">
        <v>402</v>
      </c>
      <c r="R3" s="386" t="s">
        <v>403</v>
      </c>
      <c r="S3" s="386" t="s">
        <v>447</v>
      </c>
      <c r="T3" s="386" t="s">
        <v>455</v>
      </c>
      <c r="U3" s="528" t="s">
        <v>479</v>
      </c>
      <c r="V3"/>
      <c r="W3" s="386">
        <v>2013</v>
      </c>
      <c r="X3" s="386">
        <v>2014</v>
      </c>
      <c r="Y3" s="386">
        <v>2014</v>
      </c>
      <c r="Z3" s="386" t="s">
        <v>448</v>
      </c>
      <c r="AA3" s="386">
        <v>2016</v>
      </c>
    </row>
    <row r="4" spans="2:27" s="42" customFormat="1" ht="15" thickBot="1" x14ac:dyDescent="0.4">
      <c r="B4" s="387"/>
      <c r="C4" s="3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387" t="s">
        <v>5</v>
      </c>
      <c r="T4" s="387" t="s">
        <v>5</v>
      </c>
      <c r="U4" s="529" t="s">
        <v>5</v>
      </c>
      <c r="V4"/>
      <c r="W4" s="387" t="s">
        <v>5</v>
      </c>
      <c r="X4" s="387" t="s">
        <v>5</v>
      </c>
      <c r="Y4" s="387" t="s">
        <v>5</v>
      </c>
      <c r="Z4" s="387" t="s">
        <v>5</v>
      </c>
      <c r="AA4" s="387" t="s">
        <v>5</v>
      </c>
    </row>
    <row r="5" spans="2:27" s="42" customFormat="1" x14ac:dyDescent="0.35">
      <c r="B5" s="44"/>
      <c r="C5" s="45"/>
      <c r="D5" s="474"/>
      <c r="E5" s="474"/>
      <c r="F5" s="474"/>
      <c r="G5" s="46"/>
      <c r="H5" s="46"/>
      <c r="I5" s="46"/>
      <c r="J5" s="474"/>
      <c r="K5" s="474"/>
      <c r="L5" s="474"/>
      <c r="M5" s="474"/>
      <c r="N5" s="477"/>
      <c r="O5" s="341"/>
      <c r="P5" s="272"/>
      <c r="Q5" s="343"/>
      <c r="R5" s="343"/>
      <c r="S5" s="344"/>
      <c r="T5" s="460"/>
      <c r="U5" s="527"/>
      <c r="V5"/>
      <c r="W5" s="474"/>
      <c r="X5" s="474"/>
      <c r="Y5" s="339"/>
      <c r="Z5" s="474"/>
      <c r="AA5" s="474"/>
    </row>
    <row r="6" spans="2:27" s="42" customFormat="1" x14ac:dyDescent="0.35">
      <c r="B6" s="108" t="s">
        <v>61</v>
      </c>
      <c r="C6" s="45"/>
      <c r="D6" s="475"/>
      <c r="E6" s="476"/>
      <c r="F6" s="476"/>
      <c r="G6" s="47"/>
      <c r="H6" s="47"/>
      <c r="I6" s="47"/>
      <c r="J6" s="476"/>
      <c r="K6" s="476"/>
      <c r="L6" s="476"/>
      <c r="M6" s="475"/>
      <c r="N6" s="478"/>
      <c r="O6" s="341"/>
      <c r="P6" s="326"/>
      <c r="Q6" s="326"/>
      <c r="R6" s="326"/>
      <c r="S6" s="326"/>
      <c r="T6" s="326"/>
      <c r="U6" s="326"/>
      <c r="V6"/>
      <c r="W6" s="476"/>
      <c r="X6" s="476"/>
      <c r="Y6" s="340"/>
      <c r="Z6" s="475"/>
      <c r="AA6" s="475"/>
    </row>
    <row r="7" spans="2:27" s="111" customFormat="1" ht="12.5" x14ac:dyDescent="0.25">
      <c r="B7" s="134" t="s">
        <v>261</v>
      </c>
      <c r="C7" s="114"/>
      <c r="D7" s="133">
        <v>1022691</v>
      </c>
      <c r="E7" s="133">
        <v>1129983</v>
      </c>
      <c r="F7" s="133">
        <v>1198874</v>
      </c>
      <c r="G7" s="133">
        <v>1202373</v>
      </c>
      <c r="H7" s="133">
        <v>1004259</v>
      </c>
      <c r="I7" s="133">
        <v>1049067</v>
      </c>
      <c r="J7" s="133">
        <v>1047122</v>
      </c>
      <c r="K7" s="133">
        <v>1061723</v>
      </c>
      <c r="L7" s="133">
        <v>880557</v>
      </c>
      <c r="M7" s="133">
        <v>1015982</v>
      </c>
      <c r="N7" s="133">
        <v>1187347</v>
      </c>
      <c r="O7" s="133">
        <v>1246450</v>
      </c>
      <c r="P7" s="133">
        <v>1014043</v>
      </c>
      <c r="Q7" s="133">
        <v>1074810</v>
      </c>
      <c r="R7" s="133">
        <v>1077038</v>
      </c>
      <c r="S7" s="133">
        <v>1175983</v>
      </c>
      <c r="T7" s="133">
        <v>1077580</v>
      </c>
      <c r="U7" s="517">
        <v>1148622</v>
      </c>
      <c r="W7" s="133">
        <v>4553921</v>
      </c>
      <c r="X7" s="133" t="s">
        <v>367</v>
      </c>
      <c r="Y7" s="133" t="s">
        <v>367</v>
      </c>
      <c r="Z7" s="133">
        <v>4330336</v>
      </c>
      <c r="AA7" s="133">
        <v>4341874</v>
      </c>
    </row>
    <row r="8" spans="2:27" s="111" customFormat="1" ht="12.5" x14ac:dyDescent="0.25">
      <c r="B8" s="134" t="s">
        <v>97</v>
      </c>
      <c r="C8" s="135"/>
      <c r="D8" s="133">
        <v>23857</v>
      </c>
      <c r="E8" s="133">
        <v>90192</v>
      </c>
      <c r="F8" s="133">
        <v>26835</v>
      </c>
      <c r="G8" s="133">
        <v>22885</v>
      </c>
      <c r="H8" s="133">
        <v>12431</v>
      </c>
      <c r="I8" s="133">
        <v>11224</v>
      </c>
      <c r="J8" s="133">
        <v>15962</v>
      </c>
      <c r="K8" s="133">
        <v>15285</v>
      </c>
      <c r="L8" s="133">
        <v>8164</v>
      </c>
      <c r="M8" s="133">
        <v>9510</v>
      </c>
      <c r="N8" s="133">
        <v>7838</v>
      </c>
      <c r="O8" s="133">
        <v>7620</v>
      </c>
      <c r="P8" s="133">
        <v>8757</v>
      </c>
      <c r="Q8" s="133">
        <v>4848</v>
      </c>
      <c r="R8" s="133">
        <v>8834</v>
      </c>
      <c r="S8" s="133">
        <v>7646</v>
      </c>
      <c r="T8" s="133">
        <v>9920</v>
      </c>
      <c r="U8" s="517">
        <v>8112</v>
      </c>
      <c r="W8" s="133">
        <v>163769</v>
      </c>
      <c r="X8" s="133" t="s">
        <v>368</v>
      </c>
      <c r="Y8" s="133" t="s">
        <v>368</v>
      </c>
      <c r="Z8" s="133">
        <v>33132</v>
      </c>
      <c r="AA8" s="133">
        <v>30085</v>
      </c>
    </row>
    <row r="9" spans="2:27" s="111" customFormat="1" ht="12.5" x14ac:dyDescent="0.25">
      <c r="B9" s="132" t="s">
        <v>98</v>
      </c>
      <c r="C9" s="114"/>
      <c r="D9" s="246">
        <v>4773</v>
      </c>
      <c r="E9" s="246">
        <v>19734</v>
      </c>
      <c r="F9" s="246">
        <v>835</v>
      </c>
      <c r="G9" s="246">
        <v>54429</v>
      </c>
      <c r="H9" s="246">
        <v>21788</v>
      </c>
      <c r="I9" s="246">
        <v>1059</v>
      </c>
      <c r="J9" s="246">
        <v>5968</v>
      </c>
      <c r="K9" s="246">
        <v>11214</v>
      </c>
      <c r="L9" s="246">
        <v>9855</v>
      </c>
      <c r="M9" s="246">
        <v>140671</v>
      </c>
      <c r="N9" s="246">
        <v>11681</v>
      </c>
      <c r="O9" s="246">
        <v>30631</v>
      </c>
      <c r="P9" s="246">
        <v>11554</v>
      </c>
      <c r="Q9" s="246">
        <v>8997</v>
      </c>
      <c r="R9" s="246">
        <v>4893</v>
      </c>
      <c r="S9" s="246">
        <v>13866</v>
      </c>
      <c r="T9" s="246">
        <v>12701</v>
      </c>
      <c r="U9" s="523">
        <v>10478</v>
      </c>
      <c r="W9" s="246">
        <v>79771</v>
      </c>
      <c r="X9" s="246" t="s">
        <v>369</v>
      </c>
      <c r="Y9" s="246" t="s">
        <v>369</v>
      </c>
      <c r="Z9" s="246">
        <v>190665</v>
      </c>
      <c r="AA9" s="246">
        <v>39310</v>
      </c>
    </row>
    <row r="10" spans="2:27" s="42" customFormat="1" x14ac:dyDescent="0.35">
      <c r="B10" s="48"/>
      <c r="C10" s="49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84"/>
      <c r="O10" s="84"/>
      <c r="P10" s="84"/>
      <c r="Q10" s="84"/>
      <c r="R10" s="84"/>
      <c r="S10" s="84"/>
      <c r="T10" s="84"/>
      <c r="U10" s="509"/>
      <c r="V10"/>
      <c r="W10" s="50"/>
      <c r="X10" s="50"/>
      <c r="Y10" s="50"/>
      <c r="Z10" s="50"/>
      <c r="AA10" s="84"/>
    </row>
    <row r="11" spans="2:27" s="111" customFormat="1" ht="12.5" x14ac:dyDescent="0.25">
      <c r="B11" s="108" t="s">
        <v>60</v>
      </c>
      <c r="C11" s="109"/>
      <c r="D11" s="110">
        <v>1051321</v>
      </c>
      <c r="E11" s="110">
        <v>1239909</v>
      </c>
      <c r="F11" s="110">
        <v>1226544</v>
      </c>
      <c r="G11" s="110">
        <v>1279687</v>
      </c>
      <c r="H11" s="110">
        <v>1038478</v>
      </c>
      <c r="I11" s="110">
        <v>1061350</v>
      </c>
      <c r="J11" s="110">
        <v>1069052</v>
      </c>
      <c r="K11" s="110">
        <v>1088222</v>
      </c>
      <c r="L11" s="110">
        <v>898576</v>
      </c>
      <c r="M11" s="110">
        <v>1166163</v>
      </c>
      <c r="N11" s="110">
        <v>1206866</v>
      </c>
      <c r="O11" s="110">
        <v>1284701</v>
      </c>
      <c r="P11" s="110">
        <v>1034354</v>
      </c>
      <c r="Q11" s="110">
        <v>1088655</v>
      </c>
      <c r="R11" s="110">
        <v>1090765</v>
      </c>
      <c r="S11" s="110">
        <v>1197495</v>
      </c>
      <c r="T11" s="110">
        <v>1100201</v>
      </c>
      <c r="U11" s="512">
        <v>1167212</v>
      </c>
      <c r="W11" s="110">
        <v>4797461</v>
      </c>
      <c r="X11" s="110">
        <v>4257102</v>
      </c>
      <c r="Y11" s="110" t="s">
        <v>370</v>
      </c>
      <c r="Z11" s="110">
        <f>SUM(Z7:Z9)</f>
        <v>4554133</v>
      </c>
      <c r="AA11" s="110">
        <f>SUM(AA7:AA9)</f>
        <v>4411269</v>
      </c>
    </row>
    <row r="12" spans="2:27" s="42" customFormat="1" x14ac:dyDescent="0.35">
      <c r="B12" s="48"/>
      <c r="C12" s="49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84"/>
      <c r="O12" s="84"/>
      <c r="P12" s="133"/>
      <c r="Q12" s="133"/>
      <c r="R12" s="133"/>
      <c r="S12" s="133"/>
      <c r="T12" s="133"/>
      <c r="U12" s="517"/>
      <c r="V12"/>
      <c r="W12" s="50"/>
      <c r="X12" s="50"/>
      <c r="Y12" s="50"/>
      <c r="Z12" s="50"/>
      <c r="AA12" s="133"/>
    </row>
    <row r="13" spans="2:27" s="111" customFormat="1" ht="12.5" x14ac:dyDescent="0.25">
      <c r="B13" s="136" t="s">
        <v>99</v>
      </c>
      <c r="C13" s="114"/>
      <c r="D13" s="137">
        <v>90285</v>
      </c>
      <c r="E13" s="137">
        <v>95674</v>
      </c>
      <c r="F13" s="137">
        <v>94341</v>
      </c>
      <c r="G13" s="137">
        <v>108545</v>
      </c>
      <c r="H13" s="137">
        <v>90820</v>
      </c>
      <c r="I13" s="137">
        <v>90720</v>
      </c>
      <c r="J13" s="137">
        <v>90519</v>
      </c>
      <c r="K13" s="137">
        <v>95141</v>
      </c>
      <c r="L13" s="133">
        <v>102396</v>
      </c>
      <c r="M13" s="133">
        <v>101652</v>
      </c>
      <c r="N13" s="133">
        <v>120311</v>
      </c>
      <c r="O13" s="133">
        <v>330363</v>
      </c>
      <c r="P13" s="133">
        <v>142359</v>
      </c>
      <c r="Q13" s="133">
        <v>181779</v>
      </c>
      <c r="R13" s="133">
        <v>146152</v>
      </c>
      <c r="S13" s="133">
        <v>151302</v>
      </c>
      <c r="T13" s="133">
        <v>143841</v>
      </c>
      <c r="U13" s="517">
        <v>143519</v>
      </c>
      <c r="W13" s="133">
        <v>388845</v>
      </c>
      <c r="X13" s="133">
        <v>382791</v>
      </c>
      <c r="Y13" s="133">
        <v>382791</v>
      </c>
      <c r="Z13" s="133">
        <v>648982</v>
      </c>
      <c r="AA13" s="133">
        <v>621592</v>
      </c>
    </row>
    <row r="14" spans="2:27" s="111" customFormat="1" ht="12.5" x14ac:dyDescent="0.25">
      <c r="B14" s="132" t="s">
        <v>258</v>
      </c>
      <c r="C14" s="114"/>
      <c r="D14" s="137">
        <v>166438</v>
      </c>
      <c r="E14" s="137">
        <v>169101</v>
      </c>
      <c r="F14" s="137">
        <v>189758</v>
      </c>
      <c r="G14" s="137">
        <v>185936</v>
      </c>
      <c r="H14" s="137">
        <v>158539</v>
      </c>
      <c r="I14" s="137">
        <v>155267</v>
      </c>
      <c r="J14" s="137">
        <v>154290</v>
      </c>
      <c r="K14" s="137">
        <v>135465</v>
      </c>
      <c r="L14" s="133">
        <v>142011</v>
      </c>
      <c r="M14" s="133">
        <v>167736</v>
      </c>
      <c r="N14" s="133">
        <v>184162</v>
      </c>
      <c r="O14" s="133">
        <v>200402</v>
      </c>
      <c r="P14" s="133">
        <v>162818</v>
      </c>
      <c r="Q14" s="133">
        <v>163735</v>
      </c>
      <c r="R14" s="133">
        <v>165664</v>
      </c>
      <c r="S14" s="133">
        <v>182783</v>
      </c>
      <c r="T14" s="133">
        <v>170643</v>
      </c>
      <c r="U14" s="517">
        <v>170598</v>
      </c>
      <c r="W14" s="133">
        <v>711233</v>
      </c>
      <c r="X14" s="133" t="s">
        <v>371</v>
      </c>
      <c r="Y14" s="133">
        <v>594010</v>
      </c>
      <c r="Z14" s="133">
        <v>696994</v>
      </c>
      <c r="AA14" s="133">
        <v>675000</v>
      </c>
    </row>
    <row r="15" spans="2:27" s="111" customFormat="1" ht="12.5" x14ac:dyDescent="0.25">
      <c r="B15" s="132" t="s">
        <v>100</v>
      </c>
      <c r="C15" s="114"/>
      <c r="D15" s="137">
        <v>356994</v>
      </c>
      <c r="E15" s="137">
        <v>381324</v>
      </c>
      <c r="F15" s="137">
        <v>399509</v>
      </c>
      <c r="G15" s="137">
        <v>439607</v>
      </c>
      <c r="H15" s="137">
        <v>320135</v>
      </c>
      <c r="I15" s="137">
        <v>317839</v>
      </c>
      <c r="J15" s="137">
        <v>328123</v>
      </c>
      <c r="K15" s="137">
        <v>353014</v>
      </c>
      <c r="L15" s="133">
        <v>269939</v>
      </c>
      <c r="M15" s="133">
        <v>339912</v>
      </c>
      <c r="N15" s="133">
        <v>408562</v>
      </c>
      <c r="O15" s="133">
        <v>481739</v>
      </c>
      <c r="P15" s="133">
        <v>366568</v>
      </c>
      <c r="Q15" s="133">
        <v>407558</v>
      </c>
      <c r="R15" s="133">
        <v>383358</v>
      </c>
      <c r="S15" s="133">
        <v>415575</v>
      </c>
      <c r="T15" s="133">
        <v>372006</v>
      </c>
      <c r="U15" s="517">
        <v>387618</v>
      </c>
      <c r="W15" s="133">
        <v>1577434</v>
      </c>
      <c r="X15" s="133" t="s">
        <v>372</v>
      </c>
      <c r="Y15" s="133">
        <v>1315778</v>
      </c>
      <c r="Z15" s="133">
        <v>1501160</v>
      </c>
      <c r="AA15" s="133">
        <v>1573059</v>
      </c>
    </row>
    <row r="16" spans="2:27" s="111" customFormat="1" ht="12.5" x14ac:dyDescent="0.25">
      <c r="B16" s="132" t="s">
        <v>101</v>
      </c>
      <c r="C16" s="114"/>
      <c r="D16" s="137">
        <v>9316</v>
      </c>
      <c r="E16" s="137">
        <v>9218</v>
      </c>
      <c r="F16" s="137">
        <v>8330</v>
      </c>
      <c r="G16" s="137">
        <v>11010</v>
      </c>
      <c r="H16" s="137">
        <v>10717</v>
      </c>
      <c r="I16" s="137">
        <v>9614</v>
      </c>
      <c r="J16" s="137">
        <v>10372</v>
      </c>
      <c r="K16" s="137">
        <v>10432</v>
      </c>
      <c r="L16" s="133">
        <v>6686</v>
      </c>
      <c r="M16" s="133">
        <v>10774</v>
      </c>
      <c r="N16" s="133">
        <v>10855</v>
      </c>
      <c r="O16" s="133">
        <v>10134</v>
      </c>
      <c r="P16" s="133">
        <v>7026</v>
      </c>
      <c r="Q16" s="133">
        <v>11272</v>
      </c>
      <c r="R16" s="133">
        <v>11088</v>
      </c>
      <c r="S16" s="133">
        <v>6870</v>
      </c>
      <c r="T16" s="133">
        <v>10310</v>
      </c>
      <c r="U16" s="517">
        <v>10595</v>
      </c>
      <c r="W16" s="133">
        <v>37874</v>
      </c>
      <c r="X16" s="133" t="s">
        <v>373</v>
      </c>
      <c r="Y16" s="133">
        <v>40759</v>
      </c>
      <c r="Z16" s="133">
        <v>38597</v>
      </c>
      <c r="AA16" s="133">
        <v>36256</v>
      </c>
    </row>
    <row r="17" spans="2:27" s="111" customFormat="1" ht="12.5" x14ac:dyDescent="0.25">
      <c r="B17" s="136" t="s">
        <v>102</v>
      </c>
      <c r="C17" s="114"/>
      <c r="D17" s="137">
        <v>374553</v>
      </c>
      <c r="E17" s="137">
        <v>365032</v>
      </c>
      <c r="F17" s="137">
        <v>587502</v>
      </c>
      <c r="G17" s="137">
        <v>387468</v>
      </c>
      <c r="H17" s="137">
        <v>363524</v>
      </c>
      <c r="I17" s="137">
        <v>361275</v>
      </c>
      <c r="J17" s="137">
        <v>348171</v>
      </c>
      <c r="K17" s="137">
        <v>671785</v>
      </c>
      <c r="L17" s="133">
        <v>319937</v>
      </c>
      <c r="M17" s="133">
        <v>386515</v>
      </c>
      <c r="N17" s="133">
        <v>371129</v>
      </c>
      <c r="O17" s="133">
        <v>395234</v>
      </c>
      <c r="P17" s="133">
        <v>385348</v>
      </c>
      <c r="Q17" s="133">
        <v>367644</v>
      </c>
      <c r="R17" s="133">
        <v>352754</v>
      </c>
      <c r="S17" s="133">
        <v>336555</v>
      </c>
      <c r="T17" s="133">
        <v>371185</v>
      </c>
      <c r="U17" s="517">
        <v>382475</v>
      </c>
      <c r="W17" s="133">
        <v>1714555</v>
      </c>
      <c r="X17" s="133" t="s">
        <v>374</v>
      </c>
      <c r="Y17" s="133">
        <v>1698873</v>
      </c>
      <c r="Z17" s="133">
        <v>1484764</v>
      </c>
      <c r="AA17" s="133">
        <v>1442301</v>
      </c>
    </row>
    <row r="18" spans="2:27" s="111" customFormat="1" ht="12.5" x14ac:dyDescent="0.25">
      <c r="B18" s="132" t="s">
        <v>103</v>
      </c>
      <c r="C18" s="114"/>
      <c r="D18" s="137">
        <v>11607</v>
      </c>
      <c r="E18" s="137">
        <v>19059</v>
      </c>
      <c r="F18" s="137">
        <v>15869</v>
      </c>
      <c r="G18" s="137">
        <v>14949</v>
      </c>
      <c r="H18" s="137">
        <v>9185</v>
      </c>
      <c r="I18" s="137">
        <v>12733</v>
      </c>
      <c r="J18" s="137">
        <v>7438</v>
      </c>
      <c r="K18" s="137">
        <v>10985</v>
      </c>
      <c r="L18" s="133">
        <v>8858</v>
      </c>
      <c r="M18" s="133">
        <v>9032</v>
      </c>
      <c r="N18" s="133">
        <v>13386</v>
      </c>
      <c r="O18" s="133">
        <v>21838</v>
      </c>
      <c r="P18" s="133">
        <v>11563</v>
      </c>
      <c r="Q18" s="133">
        <v>14727</v>
      </c>
      <c r="R18" s="133">
        <v>12786</v>
      </c>
      <c r="S18" s="133">
        <v>16418</v>
      </c>
      <c r="T18" s="133">
        <v>13056</v>
      </c>
      <c r="U18" s="517">
        <v>14382</v>
      </c>
      <c r="W18" s="133">
        <v>61484</v>
      </c>
      <c r="X18" s="133" t="s">
        <v>375</v>
      </c>
      <c r="Y18" s="133">
        <v>43955</v>
      </c>
      <c r="Z18" s="133">
        <v>53854</v>
      </c>
      <c r="AA18" s="133">
        <v>55494</v>
      </c>
    </row>
    <row r="19" spans="2:27" s="111" customFormat="1" ht="12.5" x14ac:dyDescent="0.25">
      <c r="B19" s="132" t="s">
        <v>104</v>
      </c>
      <c r="C19" s="114"/>
      <c r="D19" s="137">
        <v>17601</v>
      </c>
      <c r="E19" s="137">
        <v>80499</v>
      </c>
      <c r="F19" s="137">
        <v>21973</v>
      </c>
      <c r="G19" s="137">
        <v>15597</v>
      </c>
      <c r="H19" s="137">
        <v>8622</v>
      </c>
      <c r="I19" s="137">
        <v>7243</v>
      </c>
      <c r="J19" s="137">
        <v>10775</v>
      </c>
      <c r="K19" s="137">
        <v>11563</v>
      </c>
      <c r="L19" s="133">
        <v>6502</v>
      </c>
      <c r="M19" s="133">
        <v>5893</v>
      </c>
      <c r="N19" s="133">
        <v>6697</v>
      </c>
      <c r="O19" s="133">
        <v>6562</v>
      </c>
      <c r="P19" s="133">
        <v>8336</v>
      </c>
      <c r="Q19" s="133">
        <v>3580</v>
      </c>
      <c r="R19" s="133">
        <v>5425</v>
      </c>
      <c r="S19" s="133">
        <v>4725</v>
      </c>
      <c r="T19" s="133">
        <v>7396</v>
      </c>
      <c r="U19" s="517">
        <v>5594</v>
      </c>
      <c r="W19" s="133">
        <v>135670</v>
      </c>
      <c r="X19" s="133" t="s">
        <v>376</v>
      </c>
      <c r="Y19" s="133">
        <v>38203</v>
      </c>
      <c r="Z19" s="133">
        <v>25654</v>
      </c>
      <c r="AA19" s="133">
        <v>22066</v>
      </c>
    </row>
    <row r="20" spans="2:27" s="111" customFormat="1" ht="12.5" x14ac:dyDescent="0.25">
      <c r="B20" s="132" t="s">
        <v>105</v>
      </c>
      <c r="C20" s="114"/>
      <c r="D20" s="247">
        <v>8488</v>
      </c>
      <c r="E20" s="247">
        <v>9698</v>
      </c>
      <c r="F20" s="247">
        <v>18683</v>
      </c>
      <c r="G20" s="247">
        <v>23312</v>
      </c>
      <c r="H20" s="247">
        <v>8467</v>
      </c>
      <c r="I20" s="247">
        <v>6176</v>
      </c>
      <c r="J20" s="247">
        <v>6557</v>
      </c>
      <c r="K20" s="247">
        <v>4522</v>
      </c>
      <c r="L20" s="247">
        <v>9877</v>
      </c>
      <c r="M20" s="247">
        <v>3780</v>
      </c>
      <c r="N20" s="247">
        <v>3650</v>
      </c>
      <c r="O20" s="247">
        <v>33718</v>
      </c>
      <c r="P20" s="247">
        <v>12144</v>
      </c>
      <c r="Q20" s="247">
        <v>70695</v>
      </c>
      <c r="R20" s="247">
        <v>5659</v>
      </c>
      <c r="S20" s="247">
        <v>29074</v>
      </c>
      <c r="T20" s="247">
        <v>8588</v>
      </c>
      <c r="U20" s="524">
        <v>10186</v>
      </c>
      <c r="W20" s="247">
        <v>60181</v>
      </c>
      <c r="X20" s="247" t="s">
        <v>377</v>
      </c>
      <c r="Y20" s="247">
        <v>39039</v>
      </c>
      <c r="Z20" s="247">
        <v>48217</v>
      </c>
      <c r="AA20" s="247">
        <v>117572</v>
      </c>
    </row>
    <row r="21" spans="2:27" s="42" customFormat="1" x14ac:dyDescent="0.35">
      <c r="B21" s="48"/>
      <c r="C21" s="49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85"/>
      <c r="O21" s="85"/>
      <c r="P21" s="85"/>
      <c r="Q21" s="85"/>
      <c r="R21" s="85"/>
      <c r="S21" s="85"/>
      <c r="T21" s="85"/>
      <c r="U21" s="510"/>
      <c r="V21"/>
      <c r="W21" s="52"/>
      <c r="X21" s="52"/>
      <c r="Y21" s="52"/>
      <c r="Z21" s="52"/>
      <c r="AA21" s="85"/>
    </row>
    <row r="22" spans="2:27" s="111" customFormat="1" ht="12.5" x14ac:dyDescent="0.25">
      <c r="B22" s="108" t="s">
        <v>62</v>
      </c>
      <c r="C22" s="109"/>
      <c r="D22" s="112">
        <v>1035282</v>
      </c>
      <c r="E22" s="112">
        <v>1129605</v>
      </c>
      <c r="F22" s="113">
        <v>1335965</v>
      </c>
      <c r="G22" s="113">
        <v>1186424</v>
      </c>
      <c r="H22" s="113">
        <v>970009</v>
      </c>
      <c r="I22" s="113">
        <v>960867</v>
      </c>
      <c r="J22" s="113">
        <v>956245</v>
      </c>
      <c r="K22" s="113">
        <v>1292907</v>
      </c>
      <c r="L22" s="113">
        <v>866206</v>
      </c>
      <c r="M22" s="113">
        <v>1025294</v>
      </c>
      <c r="N22" s="113">
        <v>1118752</v>
      </c>
      <c r="O22" s="113">
        <v>1479990</v>
      </c>
      <c r="P22" s="113">
        <v>1096162</v>
      </c>
      <c r="Q22" s="113">
        <v>1220990</v>
      </c>
      <c r="R22" s="113">
        <v>1082886</v>
      </c>
      <c r="S22" s="113">
        <v>1143302</v>
      </c>
      <c r="T22" s="113">
        <v>1097025</v>
      </c>
      <c r="U22" s="513">
        <v>1124967</v>
      </c>
      <c r="W22" s="113">
        <v>4687276</v>
      </c>
      <c r="X22" s="113" t="s">
        <v>378</v>
      </c>
      <c r="Y22" s="113">
        <v>4153408</v>
      </c>
      <c r="Z22" s="113">
        <f>SUM(Z13:Z20)</f>
        <v>4498222</v>
      </c>
      <c r="AA22" s="113">
        <f>SUM(AA13:AA20)</f>
        <v>4543340</v>
      </c>
    </row>
    <row r="23" spans="2:27" s="42" customFormat="1" x14ac:dyDescent="0.35">
      <c r="B23" s="48"/>
      <c r="C23" s="49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86"/>
      <c r="O23" s="86"/>
      <c r="P23" s="116"/>
      <c r="Q23" s="116"/>
      <c r="R23" s="116"/>
      <c r="S23" s="116"/>
      <c r="T23" s="116"/>
      <c r="U23" s="515"/>
      <c r="V23"/>
      <c r="W23" s="53"/>
      <c r="X23" s="53"/>
      <c r="Y23" s="53"/>
      <c r="Z23" s="53"/>
      <c r="AA23" s="116"/>
    </row>
    <row r="24" spans="2:27" s="111" customFormat="1" ht="12.5" x14ac:dyDescent="0.25">
      <c r="B24" s="108" t="s">
        <v>63</v>
      </c>
      <c r="C24" s="114"/>
      <c r="D24" s="115">
        <v>106324</v>
      </c>
      <c r="E24" s="115">
        <v>205978</v>
      </c>
      <c r="F24" s="115">
        <v>-15080</v>
      </c>
      <c r="G24" s="115">
        <v>201808</v>
      </c>
      <c r="H24" s="115">
        <v>159289</v>
      </c>
      <c r="I24" s="115">
        <v>191203</v>
      </c>
      <c r="J24" s="115">
        <v>203326</v>
      </c>
      <c r="K24" s="115">
        <v>-109544</v>
      </c>
      <c r="L24" s="115">
        <v>134766</v>
      </c>
      <c r="M24" s="115">
        <v>242521</v>
      </c>
      <c r="N24" s="115">
        <v>208425</v>
      </c>
      <c r="O24" s="115">
        <v>135074</v>
      </c>
      <c r="P24" s="115">
        <v>80551</v>
      </c>
      <c r="Q24" s="115">
        <v>49444</v>
      </c>
      <c r="R24" s="115">
        <v>154031</v>
      </c>
      <c r="S24" s="115">
        <v>205495</v>
      </c>
      <c r="T24" s="115">
        <v>147017</v>
      </c>
      <c r="U24" s="514">
        <v>185764</v>
      </c>
      <c r="W24" s="115">
        <v>499030</v>
      </c>
      <c r="X24" s="115">
        <v>503718</v>
      </c>
      <c r="Y24" s="115">
        <v>503718</v>
      </c>
      <c r="Z24" s="458">
        <f>Z26+Z13</f>
        <v>704893</v>
      </c>
      <c r="AA24" s="458">
        <f>AA26+AA13</f>
        <v>489521</v>
      </c>
    </row>
    <row r="25" spans="2:27" s="42" customFormat="1" x14ac:dyDescent="0.35">
      <c r="B25" s="44"/>
      <c r="C25" s="49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87"/>
      <c r="O25" s="87"/>
      <c r="P25" s="115"/>
      <c r="Q25" s="115"/>
      <c r="R25" s="115"/>
      <c r="S25" s="115"/>
      <c r="T25" s="115"/>
      <c r="U25" s="514"/>
      <c r="V25"/>
      <c r="W25" s="56"/>
      <c r="X25" s="56"/>
      <c r="Y25" s="56"/>
      <c r="Z25" s="56"/>
      <c r="AA25" s="115"/>
    </row>
    <row r="26" spans="2:27" s="111" customFormat="1" ht="12.5" x14ac:dyDescent="0.25">
      <c r="B26" s="108" t="s">
        <v>64</v>
      </c>
      <c r="C26" s="109"/>
      <c r="D26" s="117">
        <v>16039</v>
      </c>
      <c r="E26" s="117">
        <v>110304</v>
      </c>
      <c r="F26" s="118">
        <v>-109421</v>
      </c>
      <c r="G26" s="118">
        <v>93263</v>
      </c>
      <c r="H26" s="118">
        <v>68469</v>
      </c>
      <c r="I26" s="118">
        <v>100483</v>
      </c>
      <c r="J26" s="119">
        <v>112807</v>
      </c>
      <c r="K26" s="118">
        <v>-204685</v>
      </c>
      <c r="L26" s="119">
        <v>32370</v>
      </c>
      <c r="M26" s="119">
        <v>140869</v>
      </c>
      <c r="N26" s="119">
        <v>88114</v>
      </c>
      <c r="O26" s="118">
        <v>-195289</v>
      </c>
      <c r="P26" s="118">
        <v>-61808</v>
      </c>
      <c r="Q26" s="118">
        <v>-132335</v>
      </c>
      <c r="R26" s="118">
        <v>7879</v>
      </c>
      <c r="S26" s="118">
        <v>54193</v>
      </c>
      <c r="T26" s="118">
        <v>3176</v>
      </c>
      <c r="U26" s="514">
        <v>42245</v>
      </c>
      <c r="W26" s="119">
        <v>110185</v>
      </c>
      <c r="X26" s="119">
        <v>120927</v>
      </c>
      <c r="Y26" s="119">
        <v>120927</v>
      </c>
      <c r="Z26" s="115">
        <f>Z11-Z22</f>
        <v>55911</v>
      </c>
      <c r="AA26" s="115">
        <f>AA11-AA22</f>
        <v>-132071</v>
      </c>
    </row>
    <row r="27" spans="2:27" s="42" customFormat="1" x14ac:dyDescent="0.35">
      <c r="B27" s="48"/>
      <c r="C27" s="49"/>
      <c r="D27" s="54"/>
      <c r="E27" s="54"/>
      <c r="F27" s="55"/>
      <c r="G27" s="55"/>
      <c r="H27" s="55"/>
      <c r="I27" s="55"/>
      <c r="J27" s="55"/>
      <c r="K27" s="55"/>
      <c r="L27" s="55"/>
      <c r="M27" s="55"/>
      <c r="N27" s="88"/>
      <c r="O27" s="88"/>
      <c r="P27" s="327"/>
      <c r="Q27" s="327"/>
      <c r="R27" s="327"/>
      <c r="S27" s="327"/>
      <c r="T27" s="327"/>
      <c r="U27" s="521"/>
      <c r="V27"/>
      <c r="W27" s="55"/>
      <c r="X27" s="55"/>
      <c r="Y27" s="55"/>
      <c r="Z27" s="55"/>
      <c r="AA27" s="327"/>
    </row>
    <row r="28" spans="2:27" s="111" customFormat="1" ht="12.5" x14ac:dyDescent="0.25">
      <c r="B28" s="132" t="s">
        <v>106</v>
      </c>
      <c r="C28" s="114"/>
      <c r="D28" s="138">
        <v>10680</v>
      </c>
      <c r="E28" s="138">
        <v>8681</v>
      </c>
      <c r="F28" s="139">
        <v>6731</v>
      </c>
      <c r="G28" s="139">
        <v>8241</v>
      </c>
      <c r="H28" s="139">
        <v>6088</v>
      </c>
      <c r="I28" s="139">
        <v>5520</v>
      </c>
      <c r="J28" s="139">
        <v>17312</v>
      </c>
      <c r="K28" s="139">
        <v>4892</v>
      </c>
      <c r="L28" s="139">
        <v>6682</v>
      </c>
      <c r="M28" s="139">
        <v>2695</v>
      </c>
      <c r="N28" s="139">
        <v>78</v>
      </c>
      <c r="O28" s="139">
        <v>5268</v>
      </c>
      <c r="P28" s="139">
        <v>390</v>
      </c>
      <c r="Q28" s="139">
        <v>384</v>
      </c>
      <c r="R28" s="139">
        <v>237</v>
      </c>
      <c r="S28" s="139">
        <v>37914</v>
      </c>
      <c r="T28" s="139">
        <v>10087</v>
      </c>
      <c r="U28" s="519">
        <v>4153</v>
      </c>
      <c r="W28" s="139">
        <v>34333</v>
      </c>
      <c r="X28" s="139" t="s">
        <v>379</v>
      </c>
      <c r="Y28" s="139">
        <v>33812</v>
      </c>
      <c r="Z28" s="133">
        <v>14723</v>
      </c>
      <c r="AA28" s="139">
        <v>38925</v>
      </c>
    </row>
    <row r="29" spans="2:27" s="111" customFormat="1" ht="12.5" x14ac:dyDescent="0.25">
      <c r="B29" s="132" t="s">
        <v>107</v>
      </c>
      <c r="C29" s="114"/>
      <c r="D29" s="138">
        <v>18934</v>
      </c>
      <c r="E29" s="138">
        <v>22283</v>
      </c>
      <c r="F29" s="133">
        <v>-398</v>
      </c>
      <c r="G29" s="139">
        <v>3390</v>
      </c>
      <c r="H29" s="139">
        <v>10355</v>
      </c>
      <c r="I29" s="139">
        <v>6122</v>
      </c>
      <c r="J29" s="139">
        <v>8597</v>
      </c>
      <c r="K29" s="139">
        <v>12503</v>
      </c>
      <c r="L29" s="139">
        <v>12987</v>
      </c>
      <c r="M29" s="139">
        <v>8302</v>
      </c>
      <c r="N29" s="139">
        <v>11530</v>
      </c>
      <c r="O29" s="139">
        <v>36979</v>
      </c>
      <c r="P29" s="139">
        <v>14559</v>
      </c>
      <c r="Q29" s="139">
        <v>23690</v>
      </c>
      <c r="R29" s="139">
        <v>8302</v>
      </c>
      <c r="S29" s="139">
        <v>15019</v>
      </c>
      <c r="T29" s="139">
        <v>15184</v>
      </c>
      <c r="U29" s="519">
        <v>15309</v>
      </c>
      <c r="W29" s="139">
        <v>44209</v>
      </c>
      <c r="X29" s="139" t="s">
        <v>380</v>
      </c>
      <c r="Y29" s="139">
        <v>62099</v>
      </c>
      <c r="Z29" s="139">
        <v>66397</v>
      </c>
      <c r="AA29" s="139">
        <v>61239</v>
      </c>
    </row>
    <row r="30" spans="2:27" s="111" customFormat="1" ht="25" x14ac:dyDescent="0.25">
      <c r="B30" s="132" t="s">
        <v>259</v>
      </c>
      <c r="C30" s="114"/>
      <c r="D30" s="133">
        <v>472</v>
      </c>
      <c r="E30" s="133">
        <v>-291</v>
      </c>
      <c r="F30" s="133">
        <v>449</v>
      </c>
      <c r="G30" s="133">
        <v>-14068</v>
      </c>
      <c r="H30" s="133">
        <v>9361</v>
      </c>
      <c r="I30" s="133">
        <v>-9796</v>
      </c>
      <c r="J30" s="133">
        <v>401</v>
      </c>
      <c r="K30" s="133">
        <v>915</v>
      </c>
      <c r="L30" s="133">
        <v>-1157</v>
      </c>
      <c r="M30" s="139">
        <v>4639</v>
      </c>
      <c r="N30" s="139">
        <v>90</v>
      </c>
      <c r="O30" s="139">
        <v>844</v>
      </c>
      <c r="P30" s="139">
        <v>1364</v>
      </c>
      <c r="Q30" s="139">
        <v>638</v>
      </c>
      <c r="R30" s="139">
        <v>595</v>
      </c>
      <c r="S30" s="139">
        <v>864</v>
      </c>
      <c r="T30" s="139">
        <v>2019</v>
      </c>
      <c r="U30" s="517">
        <v>-836</v>
      </c>
      <c r="W30" s="133">
        <v>-13438</v>
      </c>
      <c r="X30" s="133">
        <v>881</v>
      </c>
      <c r="Y30" s="133">
        <v>881</v>
      </c>
      <c r="Z30" s="140">
        <v>4416</v>
      </c>
      <c r="AA30" s="139">
        <v>3461</v>
      </c>
    </row>
    <row r="31" spans="2:27" s="111" customFormat="1" ht="12.5" x14ac:dyDescent="0.25">
      <c r="B31" s="132" t="s">
        <v>260</v>
      </c>
      <c r="C31" s="114"/>
      <c r="D31" s="141">
        <v>0</v>
      </c>
      <c r="E31" s="141">
        <v>0</v>
      </c>
      <c r="F31" s="141">
        <v>0</v>
      </c>
      <c r="G31" s="142">
        <v>1661</v>
      </c>
      <c r="H31" s="141">
        <v>0</v>
      </c>
      <c r="I31" s="141">
        <v>0</v>
      </c>
      <c r="J31" s="141">
        <v>0</v>
      </c>
      <c r="K31" s="141">
        <v>0</v>
      </c>
      <c r="L31" s="139">
        <v>1865</v>
      </c>
      <c r="M31" s="141">
        <v>0</v>
      </c>
      <c r="N31" s="141">
        <v>0</v>
      </c>
      <c r="O31" s="141">
        <v>0</v>
      </c>
      <c r="P31" s="141">
        <v>0</v>
      </c>
      <c r="Q31" s="141"/>
      <c r="R31" s="141"/>
      <c r="S31" s="141">
        <v>0</v>
      </c>
      <c r="T31" s="141"/>
      <c r="U31" s="520"/>
      <c r="W31" s="139">
        <v>1661</v>
      </c>
      <c r="X31" s="141" t="s">
        <v>6</v>
      </c>
      <c r="Y31" s="141" t="s">
        <v>6</v>
      </c>
      <c r="Z31" s="140">
        <v>1865</v>
      </c>
      <c r="AA31" s="141"/>
    </row>
    <row r="32" spans="2:27" s="42" customFormat="1" x14ac:dyDescent="0.35">
      <c r="B32" s="48"/>
      <c r="C32" s="49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9"/>
      <c r="O32" s="249"/>
      <c r="P32" s="249"/>
      <c r="Q32" s="249"/>
      <c r="R32" s="249"/>
      <c r="S32" s="249"/>
      <c r="T32" s="249"/>
      <c r="U32" s="525"/>
      <c r="V32"/>
      <c r="W32" s="248"/>
      <c r="X32" s="248"/>
      <c r="Y32" s="248"/>
      <c r="Z32" s="248"/>
      <c r="AA32" s="249"/>
    </row>
    <row r="33" spans="2:27" s="42" customFormat="1" x14ac:dyDescent="0.35">
      <c r="B33" s="48"/>
      <c r="C33" s="49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89"/>
      <c r="O33" s="89"/>
      <c r="P33" s="89"/>
      <c r="Q33" s="89"/>
      <c r="R33" s="89"/>
      <c r="S33" s="89"/>
      <c r="T33" s="89"/>
      <c r="U33" s="511"/>
      <c r="V33"/>
      <c r="W33" s="51"/>
      <c r="X33" s="51"/>
      <c r="Y33" s="51"/>
      <c r="Z33" s="51"/>
      <c r="AA33" s="89"/>
    </row>
    <row r="34" spans="2:27" s="111" customFormat="1" ht="12.5" x14ac:dyDescent="0.25">
      <c r="B34" s="108" t="s">
        <v>65</v>
      </c>
      <c r="C34" s="109"/>
      <c r="D34" s="118">
        <v>8257</v>
      </c>
      <c r="E34" s="118">
        <v>96411</v>
      </c>
      <c r="F34" s="118">
        <v>-101843</v>
      </c>
      <c r="G34" s="118">
        <v>85707</v>
      </c>
      <c r="H34" s="118">
        <v>73563</v>
      </c>
      <c r="I34" s="118">
        <v>90085</v>
      </c>
      <c r="J34" s="118">
        <v>121923</v>
      </c>
      <c r="K34" s="118">
        <v>-211381</v>
      </c>
      <c r="L34" s="118">
        <v>26773</v>
      </c>
      <c r="M34" s="118">
        <v>139901</v>
      </c>
      <c r="N34" s="118">
        <v>76752</v>
      </c>
      <c r="O34" s="118">
        <v>-226156</v>
      </c>
      <c r="P34" s="118">
        <v>-74282</v>
      </c>
      <c r="Q34" s="118">
        <v>-155003</v>
      </c>
      <c r="R34" s="118">
        <v>409</v>
      </c>
      <c r="S34" s="118">
        <v>77952</v>
      </c>
      <c r="T34" s="118">
        <v>98</v>
      </c>
      <c r="U34" s="516">
        <v>30253</v>
      </c>
      <c r="W34" s="118">
        <v>88532</v>
      </c>
      <c r="X34" s="118" t="s">
        <v>381</v>
      </c>
      <c r="Y34" s="118">
        <v>93521</v>
      </c>
      <c r="Z34" s="118">
        <f>Z26+Z28-Z29+Z30+Z31</f>
        <v>10518</v>
      </c>
      <c r="AA34" s="118">
        <f>AA26+AA28-AA29+AA30+AA31</f>
        <v>-150924</v>
      </c>
    </row>
    <row r="35" spans="2:27" s="42" customFormat="1" x14ac:dyDescent="0.35">
      <c r="B35" s="44"/>
      <c r="C35" s="4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87"/>
      <c r="O35" s="87"/>
      <c r="P35" s="118"/>
      <c r="Q35" s="118"/>
      <c r="R35" s="118"/>
      <c r="S35" s="118">
        <v>0</v>
      </c>
      <c r="T35" s="118"/>
      <c r="U35" s="516"/>
      <c r="V35"/>
      <c r="W35" s="56"/>
      <c r="X35" s="56"/>
      <c r="Y35" s="56"/>
      <c r="Z35" s="325"/>
      <c r="AA35" s="118"/>
    </row>
    <row r="36" spans="2:27" s="111" customFormat="1" ht="12.5" x14ac:dyDescent="0.25">
      <c r="B36" s="132" t="s">
        <v>108</v>
      </c>
      <c r="C36" s="114"/>
      <c r="D36" s="247">
        <v>6814</v>
      </c>
      <c r="E36" s="247">
        <v>21088</v>
      </c>
      <c r="F36" s="247">
        <v>-20297</v>
      </c>
      <c r="G36" s="247">
        <v>15540</v>
      </c>
      <c r="H36" s="247">
        <v>16029</v>
      </c>
      <c r="I36" s="247">
        <v>19470</v>
      </c>
      <c r="J36" s="247">
        <v>22684</v>
      </c>
      <c r="K36" s="247">
        <v>-45278</v>
      </c>
      <c r="L36" s="247">
        <v>4713</v>
      </c>
      <c r="M36" s="247">
        <v>1484</v>
      </c>
      <c r="N36" s="247">
        <v>12337</v>
      </c>
      <c r="O36" s="247">
        <v>-37067</v>
      </c>
      <c r="P36" s="247">
        <v>-8235</v>
      </c>
      <c r="Q36" s="247">
        <v>-26461</v>
      </c>
      <c r="R36" s="247">
        <v>6069</v>
      </c>
      <c r="S36" s="247">
        <v>11475</v>
      </c>
      <c r="T36" s="247">
        <v>1532</v>
      </c>
      <c r="U36" s="524">
        <v>9457</v>
      </c>
      <c r="W36" s="247">
        <v>23145</v>
      </c>
      <c r="X36" s="247" t="s">
        <v>382</v>
      </c>
      <c r="Y36" s="247">
        <v>15239</v>
      </c>
      <c r="Z36" s="247">
        <v>-19563</v>
      </c>
      <c r="AA36" s="247">
        <v>-17152</v>
      </c>
    </row>
    <row r="37" spans="2:27" s="42" customFormat="1" x14ac:dyDescent="0.35">
      <c r="B37" s="48"/>
      <c r="C37" s="49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89"/>
      <c r="O37" s="89"/>
      <c r="P37" s="137"/>
      <c r="Q37" s="137"/>
      <c r="R37" s="137"/>
      <c r="S37" s="137"/>
      <c r="T37" s="137"/>
      <c r="U37" s="518"/>
      <c r="V37"/>
      <c r="W37" s="51"/>
      <c r="X37" s="51"/>
      <c r="Y37" s="51"/>
      <c r="Z37" s="51"/>
      <c r="AA37" s="137"/>
    </row>
    <row r="38" spans="2:27" s="42" customFormat="1" x14ac:dyDescent="0.35">
      <c r="B38" s="48"/>
      <c r="C38" s="49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89"/>
      <c r="O38" s="89"/>
      <c r="P38" s="137"/>
      <c r="Q38" s="137"/>
      <c r="R38" s="137"/>
      <c r="S38" s="137"/>
      <c r="T38" s="137"/>
      <c r="U38" s="518"/>
      <c r="V38"/>
      <c r="W38" s="51"/>
      <c r="X38" s="51"/>
      <c r="Y38" s="51"/>
      <c r="Z38" s="51"/>
      <c r="AA38" s="137"/>
    </row>
    <row r="39" spans="2:27" s="111" customFormat="1" ht="12.5" x14ac:dyDescent="0.25">
      <c r="B39" s="108" t="s">
        <v>66</v>
      </c>
      <c r="C39" s="109"/>
      <c r="D39" s="250">
        <v>1443</v>
      </c>
      <c r="E39" s="250">
        <v>75323</v>
      </c>
      <c r="F39" s="250">
        <v>-81546</v>
      </c>
      <c r="G39" s="250">
        <v>70167</v>
      </c>
      <c r="H39" s="250">
        <v>57534</v>
      </c>
      <c r="I39" s="250">
        <v>70615</v>
      </c>
      <c r="J39" s="250">
        <v>99239</v>
      </c>
      <c r="K39" s="250">
        <v>-166103</v>
      </c>
      <c r="L39" s="250">
        <v>22060</v>
      </c>
      <c r="M39" s="250">
        <v>138417</v>
      </c>
      <c r="N39" s="250">
        <v>64415</v>
      </c>
      <c r="O39" s="250">
        <v>-189089</v>
      </c>
      <c r="P39" s="250">
        <v>-66378</v>
      </c>
      <c r="Q39" s="250">
        <v>-128542</v>
      </c>
      <c r="R39" s="250">
        <v>-5660</v>
      </c>
      <c r="S39" s="250">
        <v>66477</v>
      </c>
      <c r="T39" s="250">
        <v>-1434</v>
      </c>
      <c r="U39" s="526">
        <v>20796</v>
      </c>
      <c r="W39" s="250">
        <v>65387</v>
      </c>
      <c r="X39" s="250">
        <v>78282</v>
      </c>
      <c r="Y39" s="250">
        <v>78282</v>
      </c>
      <c r="Z39" s="250">
        <f>Z34-Z36</f>
        <v>30081</v>
      </c>
      <c r="AA39" s="250">
        <f>AA34-AA36</f>
        <v>-133772</v>
      </c>
    </row>
    <row r="40" spans="2:27" x14ac:dyDescent="0.35">
      <c r="B40" s="457"/>
      <c r="C40" s="457"/>
      <c r="D40" s="457"/>
      <c r="E40" s="457"/>
      <c r="F40" s="457"/>
      <c r="G40" s="457"/>
      <c r="H40" s="457"/>
      <c r="I40" s="457"/>
      <c r="J40" s="457"/>
      <c r="K40" s="457"/>
      <c r="L40" s="457"/>
      <c r="M40" s="457"/>
      <c r="N40" s="457"/>
      <c r="O40" s="457"/>
      <c r="P40" s="457"/>
      <c r="Q40" s="457"/>
      <c r="R40" s="457"/>
      <c r="S40" s="457"/>
      <c r="T40" s="457"/>
      <c r="V40" s="457"/>
      <c r="W40" s="457"/>
      <c r="X40" s="457"/>
      <c r="Y40" s="457"/>
      <c r="Z40" s="457"/>
      <c r="AA40" s="457"/>
    </row>
    <row r="41" spans="2:27" x14ac:dyDescent="0.35">
      <c r="B41" s="457"/>
      <c r="C41" s="457"/>
      <c r="D41" s="457"/>
      <c r="E41" s="457"/>
      <c r="F41" s="457"/>
      <c r="G41" s="457"/>
      <c r="H41" s="457"/>
      <c r="I41" s="457"/>
      <c r="J41" s="457"/>
      <c r="K41" s="457"/>
      <c r="L41" s="457"/>
      <c r="M41" s="457"/>
      <c r="N41" s="457"/>
      <c r="O41" s="457"/>
      <c r="P41" s="457"/>
      <c r="Q41" s="457"/>
      <c r="R41" s="457"/>
      <c r="S41" s="457"/>
      <c r="T41" s="457"/>
      <c r="V41" s="457"/>
      <c r="W41" s="457"/>
      <c r="X41" s="457"/>
      <c r="Y41" s="457"/>
      <c r="Z41" s="457"/>
      <c r="AA41" s="457"/>
    </row>
  </sheetData>
  <mergeCells count="12">
    <mergeCell ref="AA5:AA6"/>
    <mergeCell ref="E5:E6"/>
    <mergeCell ref="D5:D6"/>
    <mergeCell ref="L5:L6"/>
    <mergeCell ref="F5:F6"/>
    <mergeCell ref="J5:J6"/>
    <mergeCell ref="W5:W6"/>
    <mergeCell ref="X5:X6"/>
    <mergeCell ref="Z5:Z6"/>
    <mergeCell ref="M5:M6"/>
    <mergeCell ref="K5:K6"/>
    <mergeCell ref="N5:N6"/>
  </mergeCells>
  <pageMargins left="0.7" right="0.7" top="0.75" bottom="0.75" header="0.3" footer="0.3"/>
  <pageSetup paperSize="9" scale="2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V75"/>
  <sheetViews>
    <sheetView showGridLines="0" view="pageBreakPreview" zoomScaleNormal="100" zoomScaleSheetLayoutView="100" workbookViewId="0">
      <pane xSplit="3" topLeftCell="O1" activePane="topRight" state="frozen"/>
      <selection activeCell="B13" sqref="B13"/>
      <selection pane="topRight" activeCell="V3" sqref="V3:V4"/>
    </sheetView>
  </sheetViews>
  <sheetFormatPr defaultColWidth="9.1796875" defaultRowHeight="14" x14ac:dyDescent="0.3"/>
  <cols>
    <col min="1" max="1" width="2.453125" style="11" customWidth="1"/>
    <col min="2" max="2" width="65.54296875" style="13" customWidth="1"/>
    <col min="3" max="3" width="2.26953125" style="13" customWidth="1"/>
    <col min="4" max="17" width="13.7265625" style="11" customWidth="1"/>
    <col min="18" max="20" width="13.7265625" style="11" hidden="1" customWidth="1"/>
    <col min="21" max="22" width="13.7265625" style="11" customWidth="1"/>
    <col min="23" max="16384" width="9.1796875" style="11"/>
  </cols>
  <sheetData>
    <row r="1" spans="2:22" x14ac:dyDescent="0.3">
      <c r="B1" s="103" t="s">
        <v>27</v>
      </c>
      <c r="C1" s="32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507"/>
    </row>
    <row r="2" spans="2:22" x14ac:dyDescent="0.3">
      <c r="C2" s="35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507"/>
    </row>
    <row r="3" spans="2:22" ht="14.15" customHeight="1" x14ac:dyDescent="0.3">
      <c r="B3" s="483"/>
      <c r="C3" s="35"/>
      <c r="D3" s="479" t="s">
        <v>16</v>
      </c>
      <c r="E3" s="479" t="s">
        <v>17</v>
      </c>
      <c r="F3" s="479" t="s">
        <v>18</v>
      </c>
      <c r="G3" s="479" t="s">
        <v>19</v>
      </c>
      <c r="H3" s="479" t="s">
        <v>20</v>
      </c>
      <c r="I3" s="479" t="s">
        <v>21</v>
      </c>
      <c r="J3" s="479" t="s">
        <v>22</v>
      </c>
      <c r="K3" s="479" t="s">
        <v>23</v>
      </c>
      <c r="L3" s="479" t="s">
        <v>24</v>
      </c>
      <c r="M3" s="479" t="s">
        <v>385</v>
      </c>
      <c r="N3" s="479" t="s">
        <v>26</v>
      </c>
      <c r="O3" s="479" t="s">
        <v>246</v>
      </c>
      <c r="P3" s="479" t="s">
        <v>449</v>
      </c>
      <c r="Q3" s="479" t="s">
        <v>384</v>
      </c>
      <c r="R3" s="479" t="s">
        <v>404</v>
      </c>
      <c r="S3" s="479" t="s">
        <v>405</v>
      </c>
      <c r="T3" s="479" t="s">
        <v>453</v>
      </c>
      <c r="U3" s="479" t="s">
        <v>454</v>
      </c>
      <c r="V3" s="479" t="s">
        <v>480</v>
      </c>
    </row>
    <row r="4" spans="2:22" ht="14.5" thickBot="1" x14ac:dyDescent="0.35">
      <c r="B4" s="484"/>
      <c r="C4" s="35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480"/>
      <c r="P4" s="480"/>
      <c r="Q4" s="480"/>
      <c r="R4" s="480"/>
      <c r="S4" s="480"/>
      <c r="T4" s="480"/>
      <c r="U4" s="480"/>
      <c r="V4" s="480"/>
    </row>
    <row r="5" spans="2:22" x14ac:dyDescent="0.3">
      <c r="B5" s="388"/>
      <c r="C5" s="35"/>
      <c r="D5" s="389" t="s">
        <v>5</v>
      </c>
      <c r="E5" s="389" t="s">
        <v>5</v>
      </c>
      <c r="F5" s="389" t="s">
        <v>5</v>
      </c>
      <c r="G5" s="389" t="s">
        <v>5</v>
      </c>
      <c r="H5" s="389" t="s">
        <v>5</v>
      </c>
      <c r="I5" s="389" t="s">
        <v>5</v>
      </c>
      <c r="J5" s="389" t="s">
        <v>5</v>
      </c>
      <c r="K5" s="389" t="s">
        <v>5</v>
      </c>
      <c r="L5" s="389" t="s">
        <v>5</v>
      </c>
      <c r="M5" s="389" t="s">
        <v>5</v>
      </c>
      <c r="N5" s="389" t="s">
        <v>5</v>
      </c>
      <c r="O5" s="389" t="s">
        <v>5</v>
      </c>
      <c r="P5" s="389" t="s">
        <v>5</v>
      </c>
      <c r="Q5" s="389" t="s">
        <v>5</v>
      </c>
      <c r="R5" s="389" t="s">
        <v>5</v>
      </c>
      <c r="S5" s="389" t="s">
        <v>5</v>
      </c>
      <c r="T5" s="389" t="s">
        <v>5</v>
      </c>
      <c r="U5" s="389" t="s">
        <v>5</v>
      </c>
      <c r="V5" s="530" t="s">
        <v>5</v>
      </c>
    </row>
    <row r="6" spans="2:22" x14ac:dyDescent="0.3">
      <c r="B6" s="120" t="s">
        <v>68</v>
      </c>
      <c r="C6" s="35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</row>
    <row r="7" spans="2:22" x14ac:dyDescent="0.3">
      <c r="B7" s="35"/>
      <c r="C7" s="35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</row>
    <row r="8" spans="2:22" s="122" customFormat="1" x14ac:dyDescent="0.3">
      <c r="B8" s="120" t="s">
        <v>69</v>
      </c>
      <c r="C8" s="120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</row>
    <row r="9" spans="2:22" s="122" customFormat="1" x14ac:dyDescent="0.3">
      <c r="B9" s="143" t="s">
        <v>109</v>
      </c>
      <c r="C9" s="143"/>
      <c r="D9" s="144">
        <v>3807115</v>
      </c>
      <c r="E9" s="144">
        <v>3802838.5027227621</v>
      </c>
      <c r="F9" s="144">
        <v>3761935.6998939626</v>
      </c>
      <c r="G9" s="144">
        <v>3855710.5351715107</v>
      </c>
      <c r="H9" s="144">
        <v>3855446</v>
      </c>
      <c r="I9" s="144">
        <v>3875639.6395300003</v>
      </c>
      <c r="J9" s="144">
        <v>3926422</v>
      </c>
      <c r="K9" s="144">
        <v>3986680.8597199996</v>
      </c>
      <c r="L9" s="144" t="s">
        <v>302</v>
      </c>
      <c r="M9" s="144">
        <v>4048892</v>
      </c>
      <c r="N9" s="144">
        <v>4898646</v>
      </c>
      <c r="O9" s="144">
        <v>4857646</v>
      </c>
      <c r="P9" s="144">
        <v>4719748</v>
      </c>
      <c r="Q9" s="144">
        <v>4763797</v>
      </c>
      <c r="R9" s="144">
        <v>4727738</v>
      </c>
      <c r="S9" s="144">
        <v>4723301</v>
      </c>
      <c r="T9" s="144">
        <v>4700550</v>
      </c>
      <c r="U9" s="144">
        <v>4594168</v>
      </c>
      <c r="V9" s="534">
        <v>4593454</v>
      </c>
    </row>
    <row r="10" spans="2:22" s="122" customFormat="1" x14ac:dyDescent="0.3">
      <c r="B10" s="143" t="s">
        <v>110</v>
      </c>
      <c r="C10" s="143"/>
      <c r="D10" s="144">
        <v>64432</v>
      </c>
      <c r="E10" s="144">
        <v>62299.484540000005</v>
      </c>
      <c r="F10" s="144">
        <v>61425.098119999995</v>
      </c>
      <c r="G10" s="144">
        <v>57113.425669999982</v>
      </c>
      <c r="H10" s="144">
        <v>61395</v>
      </c>
      <c r="I10" s="144">
        <v>59300.574269999983</v>
      </c>
      <c r="J10" s="144">
        <v>58052</v>
      </c>
      <c r="K10" s="144">
        <v>55054</v>
      </c>
      <c r="L10" s="144" t="s">
        <v>303</v>
      </c>
      <c r="M10" s="144">
        <v>56882</v>
      </c>
      <c r="N10" s="144">
        <v>72084</v>
      </c>
      <c r="O10" s="144">
        <v>67519</v>
      </c>
      <c r="P10" s="144">
        <v>66437</v>
      </c>
      <c r="Q10" s="144">
        <v>62495</v>
      </c>
      <c r="R10" s="144">
        <v>60699</v>
      </c>
      <c r="S10" s="144">
        <v>57421</v>
      </c>
      <c r="T10" s="144">
        <v>55831</v>
      </c>
      <c r="U10" s="144">
        <v>52066</v>
      </c>
      <c r="V10" s="534">
        <v>48034</v>
      </c>
    </row>
    <row r="11" spans="2:22" s="122" customFormat="1" x14ac:dyDescent="0.3">
      <c r="B11" s="143" t="s">
        <v>111</v>
      </c>
      <c r="C11" s="143"/>
      <c r="D11" s="144">
        <v>2712</v>
      </c>
      <c r="E11" s="144">
        <v>2712.47615</v>
      </c>
      <c r="F11" s="144">
        <v>2712.47615</v>
      </c>
      <c r="G11" s="144">
        <v>2712.47615</v>
      </c>
      <c r="H11" s="144">
        <v>2712</v>
      </c>
      <c r="I11" s="144">
        <v>2712.47615</v>
      </c>
      <c r="J11" s="144">
        <v>2712</v>
      </c>
      <c r="K11" s="144">
        <v>2712.47615</v>
      </c>
      <c r="L11" s="144" t="s">
        <v>304</v>
      </c>
      <c r="M11" s="144">
        <v>2712</v>
      </c>
      <c r="N11" s="144">
        <v>2712</v>
      </c>
      <c r="O11" s="144">
        <v>2712</v>
      </c>
      <c r="P11" s="144">
        <v>0</v>
      </c>
      <c r="Q11" s="144" t="s">
        <v>6</v>
      </c>
      <c r="R11" s="144" t="s">
        <v>6</v>
      </c>
      <c r="S11" s="144" t="s">
        <v>6</v>
      </c>
      <c r="T11" s="144">
        <v>0</v>
      </c>
      <c r="U11" s="144">
        <v>1244</v>
      </c>
      <c r="V11" s="534">
        <v>0</v>
      </c>
    </row>
    <row r="12" spans="2:22" s="122" customFormat="1" x14ac:dyDescent="0.3">
      <c r="B12" s="143" t="s">
        <v>112</v>
      </c>
      <c r="C12" s="143"/>
      <c r="D12" s="144">
        <v>1427</v>
      </c>
      <c r="E12" s="144">
        <v>1414.57007</v>
      </c>
      <c r="F12" s="144">
        <v>1401.7355600000001</v>
      </c>
      <c r="G12" s="144">
        <v>1388.9010499999999</v>
      </c>
      <c r="H12" s="144">
        <v>1415</v>
      </c>
      <c r="I12" s="144">
        <v>1400.9153899999999</v>
      </c>
      <c r="J12" s="144">
        <v>1388</v>
      </c>
      <c r="K12" s="144">
        <v>1374.7714099999998</v>
      </c>
      <c r="L12" s="144" t="s">
        <v>305</v>
      </c>
      <c r="M12" s="144">
        <v>1349</v>
      </c>
      <c r="N12" s="144">
        <v>1336</v>
      </c>
      <c r="O12" s="144">
        <v>1323</v>
      </c>
      <c r="P12" s="144">
        <v>1309</v>
      </c>
      <c r="Q12" s="144">
        <v>1296</v>
      </c>
      <c r="R12" s="144">
        <v>1284</v>
      </c>
      <c r="S12" s="144">
        <v>1270</v>
      </c>
      <c r="T12" s="144">
        <v>1257</v>
      </c>
      <c r="U12" s="144">
        <v>41988</v>
      </c>
      <c r="V12" s="534">
        <v>1231</v>
      </c>
    </row>
    <row r="13" spans="2:22" s="122" customFormat="1" x14ac:dyDescent="0.3">
      <c r="B13" s="143" t="s">
        <v>113</v>
      </c>
      <c r="C13" s="143"/>
      <c r="D13" s="144">
        <v>60514</v>
      </c>
      <c r="E13" s="144">
        <v>60985.867368541061</v>
      </c>
      <c r="F13" s="144">
        <v>60166.106721600801</v>
      </c>
      <c r="G13" s="144">
        <v>52053.138878570346</v>
      </c>
      <c r="H13" s="144">
        <v>38214</v>
      </c>
      <c r="I13" s="144">
        <v>47508.906529999993</v>
      </c>
      <c r="J13" s="144">
        <v>33625</v>
      </c>
      <c r="K13" s="144">
        <v>34296.864969999988</v>
      </c>
      <c r="L13" s="144" t="s">
        <v>306</v>
      </c>
      <c r="M13" s="144">
        <v>35567</v>
      </c>
      <c r="N13" s="144">
        <v>42369</v>
      </c>
      <c r="O13" s="144">
        <v>38952</v>
      </c>
      <c r="P13" s="144">
        <v>39831</v>
      </c>
      <c r="Q13" s="144">
        <v>41204</v>
      </c>
      <c r="R13" s="144">
        <v>39855</v>
      </c>
      <c r="S13" s="144">
        <v>40325</v>
      </c>
      <c r="T13" s="144">
        <v>40810</v>
      </c>
      <c r="U13" s="144">
        <v>1767</v>
      </c>
      <c r="V13" s="534">
        <v>53876</v>
      </c>
    </row>
    <row r="14" spans="2:22" s="122" customFormat="1" x14ac:dyDescent="0.3">
      <c r="B14" s="143" t="s">
        <v>119</v>
      </c>
      <c r="C14" s="143"/>
      <c r="D14" s="148" t="s">
        <v>6</v>
      </c>
      <c r="E14" s="148" t="s">
        <v>6</v>
      </c>
      <c r="F14" s="148" t="s">
        <v>6</v>
      </c>
      <c r="G14" s="148" t="s">
        <v>6</v>
      </c>
      <c r="H14" s="148" t="s">
        <v>6</v>
      </c>
      <c r="I14" s="148" t="s">
        <v>6</v>
      </c>
      <c r="J14" s="148" t="s">
        <v>6</v>
      </c>
      <c r="K14" s="148" t="s">
        <v>6</v>
      </c>
      <c r="L14" s="148" t="s">
        <v>6</v>
      </c>
      <c r="M14" s="148" t="s">
        <v>6</v>
      </c>
      <c r="N14" s="148" t="s">
        <v>6</v>
      </c>
      <c r="O14" s="148" t="s">
        <v>6</v>
      </c>
      <c r="P14" s="148">
        <v>5074</v>
      </c>
      <c r="Q14" s="148">
        <v>5101</v>
      </c>
      <c r="R14" s="148">
        <v>2901</v>
      </c>
      <c r="S14" s="148">
        <v>2614</v>
      </c>
      <c r="T14" s="148">
        <v>2223</v>
      </c>
      <c r="U14" s="148">
        <v>0</v>
      </c>
      <c r="V14" s="534">
        <v>1661</v>
      </c>
    </row>
    <row r="15" spans="2:22" s="122" customFormat="1" x14ac:dyDescent="0.3">
      <c r="B15" s="143" t="s">
        <v>114</v>
      </c>
      <c r="C15" s="143"/>
      <c r="D15" s="144">
        <v>11751</v>
      </c>
      <c r="E15" s="144">
        <v>11713.891969999999</v>
      </c>
      <c r="F15" s="144">
        <v>12048.99185</v>
      </c>
      <c r="G15" s="144">
        <v>11912.449050000001</v>
      </c>
      <c r="H15" s="144">
        <v>6090</v>
      </c>
      <c r="I15" s="144">
        <v>6081.5290300000006</v>
      </c>
      <c r="J15" s="144">
        <v>6051</v>
      </c>
      <c r="K15" s="144">
        <v>6050.5290000000005</v>
      </c>
      <c r="L15" s="144" t="s">
        <v>307</v>
      </c>
      <c r="M15" s="144">
        <v>6051</v>
      </c>
      <c r="N15" s="144">
        <v>9788</v>
      </c>
      <c r="O15" s="144">
        <v>9797</v>
      </c>
      <c r="P15" s="144">
        <v>9849</v>
      </c>
      <c r="Q15" s="144">
        <v>9841</v>
      </c>
      <c r="R15" s="144">
        <v>10097</v>
      </c>
      <c r="S15" s="144">
        <v>10003</v>
      </c>
      <c r="T15" s="144">
        <v>8649</v>
      </c>
      <c r="U15" s="144">
        <v>12531</v>
      </c>
      <c r="V15" s="534">
        <v>11466</v>
      </c>
    </row>
    <row r="16" spans="2:22" s="122" customFormat="1" x14ac:dyDescent="0.3">
      <c r="B16" s="143" t="s">
        <v>115</v>
      </c>
      <c r="C16" s="143"/>
      <c r="D16" s="144">
        <v>2027</v>
      </c>
      <c r="E16" s="144">
        <v>2502.7225200000003</v>
      </c>
      <c r="F16" s="144">
        <v>3364.0792500000025</v>
      </c>
      <c r="G16" s="144">
        <v>1445.8936699999999</v>
      </c>
      <c r="H16" s="144">
        <v>1438</v>
      </c>
      <c r="I16" s="144">
        <v>1130.3102499999984</v>
      </c>
      <c r="J16" s="144">
        <v>1675</v>
      </c>
      <c r="K16" s="144">
        <v>1730.0560399999999</v>
      </c>
      <c r="L16" s="144" t="s">
        <v>308</v>
      </c>
      <c r="M16" s="144">
        <v>14677</v>
      </c>
      <c r="N16" s="144">
        <v>20917</v>
      </c>
      <c r="O16" s="144">
        <v>21158</v>
      </c>
      <c r="P16" s="144">
        <v>32666</v>
      </c>
      <c r="Q16" s="144">
        <v>26394</v>
      </c>
      <c r="R16" s="144">
        <v>44961</v>
      </c>
      <c r="S16" s="144">
        <v>21149</v>
      </c>
      <c r="T16" s="144">
        <v>25987</v>
      </c>
      <c r="U16" s="144">
        <v>34700</v>
      </c>
      <c r="V16" s="534">
        <v>31720</v>
      </c>
    </row>
    <row r="17" spans="2:22" s="122" customFormat="1" x14ac:dyDescent="0.3">
      <c r="B17" s="145" t="s">
        <v>116</v>
      </c>
      <c r="C17" s="145"/>
      <c r="D17" s="144">
        <v>104003</v>
      </c>
      <c r="E17" s="144">
        <v>98304.242836204299</v>
      </c>
      <c r="F17" s="144">
        <v>79053.399041899989</v>
      </c>
      <c r="G17" s="144">
        <v>101380.3330571222</v>
      </c>
      <c r="H17" s="144">
        <v>83185</v>
      </c>
      <c r="I17" s="144">
        <v>66804.340249999994</v>
      </c>
      <c r="J17" s="144">
        <v>53278</v>
      </c>
      <c r="K17" s="144">
        <v>34236.069793079303</v>
      </c>
      <c r="L17" s="144">
        <v>91575</v>
      </c>
      <c r="M17" s="144">
        <v>87008</v>
      </c>
      <c r="N17" s="144">
        <v>70953</v>
      </c>
      <c r="O17" s="144">
        <v>58927</v>
      </c>
      <c r="P17" s="144">
        <v>104587</v>
      </c>
      <c r="Q17" s="144">
        <v>109941</v>
      </c>
      <c r="R17" s="144">
        <v>120856</v>
      </c>
      <c r="S17" s="144">
        <v>121088</v>
      </c>
      <c r="T17" s="144">
        <v>107554</v>
      </c>
      <c r="U17" s="144">
        <v>113137</v>
      </c>
      <c r="V17" s="534">
        <v>132130</v>
      </c>
    </row>
    <row r="18" spans="2:22" s="122" customFormat="1" x14ac:dyDescent="0.3">
      <c r="B18" s="143" t="s">
        <v>117</v>
      </c>
      <c r="C18" s="123"/>
      <c r="D18" s="144" t="s">
        <v>6</v>
      </c>
      <c r="E18" s="144" t="s">
        <v>6</v>
      </c>
      <c r="F18" s="144" t="s">
        <v>6</v>
      </c>
      <c r="G18" s="144" t="s">
        <v>6</v>
      </c>
      <c r="H18" s="144" t="s">
        <v>6</v>
      </c>
      <c r="I18" s="144" t="s">
        <v>6</v>
      </c>
      <c r="J18" s="144" t="s">
        <v>6</v>
      </c>
      <c r="K18" s="144" t="s">
        <v>6</v>
      </c>
      <c r="L18" s="144" t="s">
        <v>6</v>
      </c>
      <c r="M18" s="144" t="s">
        <v>6</v>
      </c>
      <c r="N18" s="144">
        <v>7082</v>
      </c>
      <c r="O18" s="144">
        <v>4962</v>
      </c>
      <c r="P18" s="144">
        <v>0</v>
      </c>
      <c r="Q18" s="144" t="s">
        <v>6</v>
      </c>
      <c r="R18" s="144" t="s">
        <v>6</v>
      </c>
      <c r="S18" s="144" t="s">
        <v>6</v>
      </c>
      <c r="T18" s="144">
        <v>0</v>
      </c>
      <c r="U18" s="144" t="s">
        <v>6</v>
      </c>
      <c r="V18" s="534">
        <v>0</v>
      </c>
    </row>
    <row r="19" spans="2:22" x14ac:dyDescent="0.3"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535"/>
    </row>
    <row r="20" spans="2:22" s="122" customFormat="1" x14ac:dyDescent="0.3">
      <c r="B20" s="120" t="s">
        <v>70</v>
      </c>
      <c r="C20" s="120"/>
      <c r="D20" s="251">
        <v>4053981</v>
      </c>
      <c r="E20" s="251">
        <v>4042771.7581775077</v>
      </c>
      <c r="F20" s="251">
        <v>3982107.5865874635</v>
      </c>
      <c r="G20" s="251">
        <v>4083717.1526972032</v>
      </c>
      <c r="H20" s="251">
        <v>4049895</v>
      </c>
      <c r="I20" s="251">
        <v>4060578.6914000004</v>
      </c>
      <c r="J20" s="251">
        <v>4083203</v>
      </c>
      <c r="K20" s="251">
        <v>4122136.1677430789</v>
      </c>
      <c r="L20" s="251">
        <v>4254465</v>
      </c>
      <c r="M20" s="251">
        <v>4253138</v>
      </c>
      <c r="N20" s="251">
        <v>5125887</v>
      </c>
      <c r="O20" s="251" t="s">
        <v>249</v>
      </c>
      <c r="P20" s="251">
        <v>4979501</v>
      </c>
      <c r="Q20" s="251">
        <v>5020069</v>
      </c>
      <c r="R20" s="251">
        <v>5008391</v>
      </c>
      <c r="S20" s="251">
        <v>4977171</v>
      </c>
      <c r="T20" s="251">
        <v>4942861</v>
      </c>
      <c r="U20" s="251">
        <v>4851601</v>
      </c>
      <c r="V20" s="536">
        <v>4873572</v>
      </c>
    </row>
    <row r="21" spans="2:22" x14ac:dyDescent="0.3">
      <c r="B21" s="35"/>
      <c r="C21" s="35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537"/>
    </row>
    <row r="22" spans="2:22" x14ac:dyDescent="0.3">
      <c r="B22" s="120" t="s">
        <v>67</v>
      </c>
      <c r="C22" s="35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537"/>
    </row>
    <row r="23" spans="2:22" s="122" customFormat="1" x14ac:dyDescent="0.3">
      <c r="B23" s="143" t="s">
        <v>118</v>
      </c>
      <c r="C23" s="143"/>
      <c r="D23" s="144">
        <v>82155</v>
      </c>
      <c r="E23" s="144">
        <v>78752.443610000017</v>
      </c>
      <c r="F23" s="144">
        <v>84732.72136999997</v>
      </c>
      <c r="G23" s="144">
        <v>77621.210400000011</v>
      </c>
      <c r="H23" s="144">
        <v>76041</v>
      </c>
      <c r="I23" s="144">
        <v>79051.100189999997</v>
      </c>
      <c r="J23" s="144">
        <v>74340</v>
      </c>
      <c r="K23" s="144">
        <v>83287</v>
      </c>
      <c r="L23" s="144" t="s">
        <v>309</v>
      </c>
      <c r="M23" s="144">
        <v>108103</v>
      </c>
      <c r="N23" s="144">
        <v>139331</v>
      </c>
      <c r="O23" s="144">
        <v>131838</v>
      </c>
      <c r="P23" s="144">
        <v>128513</v>
      </c>
      <c r="Q23" s="144">
        <v>130799</v>
      </c>
      <c r="R23" s="144">
        <v>120937</v>
      </c>
      <c r="S23" s="144">
        <v>124856</v>
      </c>
      <c r="T23" s="144">
        <v>121189</v>
      </c>
      <c r="U23" s="144">
        <v>125238</v>
      </c>
      <c r="V23" s="534">
        <v>130846</v>
      </c>
    </row>
    <row r="24" spans="2:22" s="122" customFormat="1" x14ac:dyDescent="0.3">
      <c r="B24" s="145" t="s">
        <v>119</v>
      </c>
      <c r="C24" s="145"/>
      <c r="D24" s="144">
        <v>612642</v>
      </c>
      <c r="E24" s="144">
        <v>562255.77495999995</v>
      </c>
      <c r="F24" s="144">
        <v>597735.27813999972</v>
      </c>
      <c r="G24" s="144">
        <v>637159.04862999998</v>
      </c>
      <c r="H24" s="144">
        <v>609267</v>
      </c>
      <c r="I24" s="144">
        <v>582374.50214</v>
      </c>
      <c r="J24" s="144">
        <v>567921</v>
      </c>
      <c r="K24" s="144">
        <v>582317.76439999987</v>
      </c>
      <c r="L24" s="144" t="s">
        <v>310</v>
      </c>
      <c r="M24" s="144">
        <v>544712</v>
      </c>
      <c r="N24" s="144">
        <v>718459</v>
      </c>
      <c r="O24" s="144">
        <v>748740</v>
      </c>
      <c r="P24" s="144">
        <v>654116</v>
      </c>
      <c r="Q24" s="144">
        <v>702131</v>
      </c>
      <c r="R24" s="144">
        <v>631062</v>
      </c>
      <c r="S24" s="144">
        <v>651111</v>
      </c>
      <c r="T24" s="144">
        <v>639866</v>
      </c>
      <c r="U24" s="144">
        <v>627143</v>
      </c>
      <c r="V24" s="534">
        <v>661976</v>
      </c>
    </row>
    <row r="25" spans="2:22" s="122" customFormat="1" x14ac:dyDescent="0.3">
      <c r="B25" s="147" t="s">
        <v>120</v>
      </c>
      <c r="C25" s="147"/>
      <c r="D25" s="144">
        <v>1465</v>
      </c>
      <c r="E25" s="144">
        <v>723.53516999999988</v>
      </c>
      <c r="F25" s="144">
        <v>234.51416999999998</v>
      </c>
      <c r="G25" s="144">
        <v>878.02</v>
      </c>
      <c r="H25" s="144">
        <v>2394</v>
      </c>
      <c r="I25" s="144">
        <v>2946.6129999999998</v>
      </c>
      <c r="J25" s="144">
        <v>535</v>
      </c>
      <c r="K25" s="144">
        <v>297.99400000000003</v>
      </c>
      <c r="L25" s="144" t="s">
        <v>311</v>
      </c>
      <c r="M25" s="144">
        <v>3089</v>
      </c>
      <c r="N25" s="144">
        <v>4300</v>
      </c>
      <c r="O25" s="144">
        <v>3806</v>
      </c>
      <c r="P25" s="144">
        <v>2748</v>
      </c>
      <c r="Q25" s="144">
        <v>3276</v>
      </c>
      <c r="R25" s="144">
        <v>4621</v>
      </c>
      <c r="S25" s="144">
        <v>2831</v>
      </c>
      <c r="T25" s="144">
        <v>2793</v>
      </c>
      <c r="U25" s="144">
        <v>2081</v>
      </c>
      <c r="V25" s="534">
        <v>1782</v>
      </c>
    </row>
    <row r="26" spans="2:22" s="122" customFormat="1" x14ac:dyDescent="0.3">
      <c r="B26" s="147" t="s">
        <v>121</v>
      </c>
      <c r="C26" s="147"/>
      <c r="D26" s="144">
        <v>659107</v>
      </c>
      <c r="E26" s="144">
        <v>660218.64985137002</v>
      </c>
      <c r="F26" s="144">
        <v>558837.88475356158</v>
      </c>
      <c r="G26" s="144">
        <v>607479.1166699999</v>
      </c>
      <c r="H26" s="144">
        <v>691404</v>
      </c>
      <c r="I26" s="144">
        <v>619393.43916999991</v>
      </c>
      <c r="J26" s="144">
        <v>209877</v>
      </c>
      <c r="K26" s="144">
        <v>315780.97302999999</v>
      </c>
      <c r="L26" s="144" t="s">
        <v>312</v>
      </c>
      <c r="M26" s="144">
        <v>114485</v>
      </c>
      <c r="N26" s="144">
        <v>7669</v>
      </c>
      <c r="O26" s="144">
        <v>6545</v>
      </c>
      <c r="P26" s="144">
        <v>4046</v>
      </c>
      <c r="Q26" s="144">
        <v>5254</v>
      </c>
      <c r="R26" s="144">
        <v>4203</v>
      </c>
      <c r="S26" s="144">
        <v>6975</v>
      </c>
      <c r="T26" s="144">
        <v>892</v>
      </c>
      <c r="U26" s="144">
        <v>257635</v>
      </c>
      <c r="V26" s="534">
        <v>316089</v>
      </c>
    </row>
    <row r="27" spans="2:22" s="122" customFormat="1" x14ac:dyDescent="0.3">
      <c r="B27" s="147" t="s">
        <v>122</v>
      </c>
      <c r="C27" s="147"/>
      <c r="D27" s="144">
        <v>26411</v>
      </c>
      <c r="E27" s="144">
        <v>69058.55535000001</v>
      </c>
      <c r="F27" s="144">
        <v>54236.163774419329</v>
      </c>
      <c r="G27" s="144">
        <v>34710.507920000004</v>
      </c>
      <c r="H27" s="144">
        <v>33355</v>
      </c>
      <c r="I27" s="144">
        <v>79737.832129999995</v>
      </c>
      <c r="J27" s="144">
        <v>69573</v>
      </c>
      <c r="K27" s="144">
        <v>33985.818039999998</v>
      </c>
      <c r="L27" s="144" t="s">
        <v>313</v>
      </c>
      <c r="M27" s="144">
        <v>59591</v>
      </c>
      <c r="N27" s="144">
        <v>58691</v>
      </c>
      <c r="O27" s="144">
        <v>39973</v>
      </c>
      <c r="P27" s="144">
        <v>13281</v>
      </c>
      <c r="Q27" s="144">
        <v>49847</v>
      </c>
      <c r="R27" s="144">
        <v>38093</v>
      </c>
      <c r="S27" s="144">
        <v>23536</v>
      </c>
      <c r="T27" s="144">
        <v>27277</v>
      </c>
      <c r="U27" s="144">
        <v>51440</v>
      </c>
      <c r="V27" s="534">
        <v>47755</v>
      </c>
    </row>
    <row r="28" spans="2:22" s="122" customFormat="1" x14ac:dyDescent="0.3">
      <c r="B28" s="147" t="s">
        <v>123</v>
      </c>
      <c r="C28" s="147"/>
      <c r="D28" s="146">
        <v>188008</v>
      </c>
      <c r="E28" s="146">
        <v>123080.27136863043</v>
      </c>
      <c r="F28" s="146">
        <v>254770.06965643822</v>
      </c>
      <c r="G28" s="146">
        <v>256395.1244099999</v>
      </c>
      <c r="H28" s="146">
        <v>263700</v>
      </c>
      <c r="I28" s="146">
        <v>184338.24789999993</v>
      </c>
      <c r="J28" s="146">
        <v>339371</v>
      </c>
      <c r="K28" s="146">
        <v>349338.1507</v>
      </c>
      <c r="L28" s="146" t="s">
        <v>314</v>
      </c>
      <c r="M28" s="146">
        <v>306459</v>
      </c>
      <c r="N28" s="146">
        <v>220813</v>
      </c>
      <c r="O28" s="146">
        <v>144507</v>
      </c>
      <c r="P28" s="146">
        <v>276191</v>
      </c>
      <c r="Q28" s="146">
        <v>137900</v>
      </c>
      <c r="R28" s="146">
        <v>157361</v>
      </c>
      <c r="S28" s="146">
        <v>166922</v>
      </c>
      <c r="T28" s="146">
        <v>755919</v>
      </c>
      <c r="U28" s="146">
        <v>447674</v>
      </c>
      <c r="V28" s="533">
        <v>324413</v>
      </c>
    </row>
    <row r="29" spans="2:22" s="122" customFormat="1" x14ac:dyDescent="0.3">
      <c r="B29" s="143"/>
      <c r="C29" s="143"/>
      <c r="D29" s="252">
        <v>1569788</v>
      </c>
      <c r="E29" s="252">
        <v>1494089.2303100007</v>
      </c>
      <c r="F29" s="252">
        <v>1550546.6318644187</v>
      </c>
      <c r="G29" s="252">
        <v>1614243.0280299997</v>
      </c>
      <c r="H29" s="252">
        <v>1676161</v>
      </c>
      <c r="I29" s="252">
        <v>1547841.73453</v>
      </c>
      <c r="J29" s="252">
        <v>1261617</v>
      </c>
      <c r="K29" s="252">
        <v>1365008.3873099997</v>
      </c>
      <c r="L29" s="252" t="s">
        <v>315</v>
      </c>
      <c r="M29" s="252">
        <v>1136439</v>
      </c>
      <c r="N29" s="252">
        <v>1149263</v>
      </c>
      <c r="O29" s="252" t="s">
        <v>250</v>
      </c>
      <c r="P29" s="252">
        <v>1078895</v>
      </c>
      <c r="Q29" s="252">
        <v>1029207</v>
      </c>
      <c r="R29" s="252">
        <v>956277</v>
      </c>
      <c r="S29" s="252">
        <v>976231</v>
      </c>
      <c r="T29" s="252">
        <v>1547936</v>
      </c>
      <c r="U29" s="252">
        <v>1511211</v>
      </c>
      <c r="V29" s="536">
        <v>1482861</v>
      </c>
    </row>
    <row r="30" spans="2:22" x14ac:dyDescent="0.3">
      <c r="B30" s="33"/>
      <c r="C30" s="3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538"/>
    </row>
    <row r="31" spans="2:22" s="122" customFormat="1" x14ac:dyDescent="0.3">
      <c r="B31" s="145" t="s">
        <v>124</v>
      </c>
      <c r="C31" s="145"/>
      <c r="D31" s="146">
        <v>0</v>
      </c>
      <c r="E31" s="146">
        <v>0</v>
      </c>
      <c r="F31" s="146">
        <v>19370.419982719231</v>
      </c>
      <c r="G31" s="146">
        <v>32573.40912</v>
      </c>
      <c r="H31" s="146">
        <v>17560</v>
      </c>
      <c r="I31" s="146">
        <v>17560.382600000001</v>
      </c>
      <c r="J31" s="146">
        <v>17560</v>
      </c>
      <c r="K31" s="146">
        <v>17560.382600000001</v>
      </c>
      <c r="L31" s="146" t="s">
        <v>316</v>
      </c>
      <c r="M31" s="146">
        <v>17560</v>
      </c>
      <c r="N31" s="146">
        <v>18483</v>
      </c>
      <c r="O31" s="146">
        <v>65340</v>
      </c>
      <c r="P31" s="146">
        <v>44061</v>
      </c>
      <c r="Q31" s="146">
        <v>43210</v>
      </c>
      <c r="R31" s="146">
        <v>6000</v>
      </c>
      <c r="S31" s="146">
        <v>6000</v>
      </c>
      <c r="T31" s="146"/>
      <c r="U31" s="146"/>
      <c r="V31" s="533">
        <v>0</v>
      </c>
    </row>
    <row r="32" spans="2:22" s="122" customFormat="1" x14ac:dyDescent="0.3">
      <c r="B32" s="120" t="s">
        <v>71</v>
      </c>
      <c r="C32" s="120"/>
      <c r="D32" s="230">
        <v>1569788</v>
      </c>
      <c r="E32" s="230">
        <v>1494089.2303100007</v>
      </c>
      <c r="F32" s="230">
        <v>1569917.051847138</v>
      </c>
      <c r="G32" s="230">
        <v>1646816.4371499997</v>
      </c>
      <c r="H32" s="230">
        <v>1693721</v>
      </c>
      <c r="I32" s="230">
        <v>1565402.1171299999</v>
      </c>
      <c r="J32" s="230">
        <v>1279177</v>
      </c>
      <c r="K32" s="230">
        <v>1382568</v>
      </c>
      <c r="L32" s="230" t="s">
        <v>317</v>
      </c>
      <c r="M32" s="230">
        <v>1153999</v>
      </c>
      <c r="N32" s="230">
        <v>1167746</v>
      </c>
      <c r="O32" s="230">
        <v>1140749</v>
      </c>
      <c r="P32" s="230">
        <v>1122956</v>
      </c>
      <c r="Q32" s="230">
        <v>1072417</v>
      </c>
      <c r="R32" s="230">
        <v>962277</v>
      </c>
      <c r="S32" s="230">
        <v>982231</v>
      </c>
      <c r="T32" s="230">
        <v>1547936</v>
      </c>
      <c r="U32" s="230">
        <v>1511211</v>
      </c>
      <c r="V32" s="539">
        <v>1482861</v>
      </c>
    </row>
    <row r="33" spans="2:22" s="122" customFormat="1" ht="14.5" x14ac:dyDescent="0.35">
      <c r="B33" s="120" t="s">
        <v>72</v>
      </c>
      <c r="C33"/>
      <c r="D33" s="251">
        <v>5623769</v>
      </c>
      <c r="E33" s="251">
        <v>5536860.9884875081</v>
      </c>
      <c r="F33" s="251">
        <v>5552024.6384346019</v>
      </c>
      <c r="G33" s="251">
        <v>5730533.5898472033</v>
      </c>
      <c r="H33" s="251">
        <v>5743616</v>
      </c>
      <c r="I33" s="251">
        <v>5625980.808530001</v>
      </c>
      <c r="J33" s="251">
        <v>5362380</v>
      </c>
      <c r="K33" s="251">
        <v>5504704</v>
      </c>
      <c r="L33" s="251">
        <v>5680332</v>
      </c>
      <c r="M33" s="251">
        <v>5407137</v>
      </c>
      <c r="N33" s="251">
        <v>6293633</v>
      </c>
      <c r="O33" s="251">
        <v>6203745</v>
      </c>
      <c r="P33" s="251">
        <v>6102457</v>
      </c>
      <c r="Q33" s="251">
        <v>6092486</v>
      </c>
      <c r="R33" s="251">
        <v>5970668</v>
      </c>
      <c r="S33" s="251">
        <v>5959402</v>
      </c>
      <c r="T33" s="251">
        <v>6490797</v>
      </c>
      <c r="U33" s="251">
        <v>6362812</v>
      </c>
      <c r="V33" s="536">
        <v>6356433</v>
      </c>
    </row>
    <row r="34" spans="2:22" ht="14.5" x14ac:dyDescent="0.35">
      <c r="C3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</row>
    <row r="35" spans="2:22" x14ac:dyDescent="0.3"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2:22" x14ac:dyDescent="0.3">
      <c r="B36" s="105" t="s">
        <v>27</v>
      </c>
      <c r="C36" s="3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2:22" x14ac:dyDescent="0.3">
      <c r="C37" s="3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2:22" ht="14.15" customHeight="1" x14ac:dyDescent="0.3">
      <c r="B38" s="483"/>
      <c r="C38" s="35"/>
      <c r="D38" s="481" t="s">
        <v>16</v>
      </c>
      <c r="E38" s="481" t="s">
        <v>17</v>
      </c>
      <c r="F38" s="481" t="s">
        <v>18</v>
      </c>
      <c r="G38" s="481" t="s">
        <v>19</v>
      </c>
      <c r="H38" s="481" t="s">
        <v>20</v>
      </c>
      <c r="I38" s="481" t="s">
        <v>21</v>
      </c>
      <c r="J38" s="481" t="s">
        <v>22</v>
      </c>
      <c r="K38" s="481" t="s">
        <v>23</v>
      </c>
      <c r="L38" s="479" t="s">
        <v>24</v>
      </c>
      <c r="M38" s="479" t="s">
        <v>25</v>
      </c>
      <c r="N38" s="479" t="s">
        <v>26</v>
      </c>
      <c r="O38" s="479" t="s">
        <v>246</v>
      </c>
      <c r="P38" s="479" t="s">
        <v>449</v>
      </c>
      <c r="Q38" s="479" t="s">
        <v>384</v>
      </c>
      <c r="R38" s="479" t="s">
        <v>404</v>
      </c>
      <c r="S38" s="479" t="s">
        <v>405</v>
      </c>
      <c r="T38" s="479" t="s">
        <v>453</v>
      </c>
      <c r="U38" s="479" t="s">
        <v>454</v>
      </c>
      <c r="V38" s="479" t="s">
        <v>480</v>
      </c>
    </row>
    <row r="39" spans="2:22" ht="14.5" thickBot="1" x14ac:dyDescent="0.35">
      <c r="B39" s="484"/>
      <c r="C39" s="35"/>
      <c r="D39" s="482"/>
      <c r="E39" s="482"/>
      <c r="F39" s="482"/>
      <c r="G39" s="482"/>
      <c r="H39" s="482"/>
      <c r="I39" s="482"/>
      <c r="J39" s="482"/>
      <c r="K39" s="482"/>
      <c r="L39" s="480"/>
      <c r="M39" s="480"/>
      <c r="N39" s="480"/>
      <c r="O39" s="480"/>
      <c r="P39" s="480"/>
      <c r="Q39" s="480"/>
      <c r="R39" s="480"/>
      <c r="S39" s="480"/>
      <c r="T39" s="480"/>
      <c r="U39" s="480"/>
      <c r="V39" s="480"/>
    </row>
    <row r="40" spans="2:22" x14ac:dyDescent="0.3">
      <c r="B40" s="388"/>
      <c r="C40" s="35"/>
      <c r="D40" s="342" t="s">
        <v>5</v>
      </c>
      <c r="E40" s="342" t="s">
        <v>5</v>
      </c>
      <c r="F40" s="342" t="s">
        <v>5</v>
      </c>
      <c r="G40" s="342" t="s">
        <v>5</v>
      </c>
      <c r="H40" s="342" t="s">
        <v>5</v>
      </c>
      <c r="I40" s="342" t="s">
        <v>5</v>
      </c>
      <c r="J40" s="342" t="s">
        <v>5</v>
      </c>
      <c r="K40" s="342" t="s">
        <v>5</v>
      </c>
      <c r="L40" s="389" t="s">
        <v>5</v>
      </c>
      <c r="M40" s="389" t="s">
        <v>5</v>
      </c>
      <c r="N40" s="389" t="s">
        <v>5</v>
      </c>
      <c r="O40" s="389" t="s">
        <v>5</v>
      </c>
      <c r="P40" s="389" t="s">
        <v>5</v>
      </c>
      <c r="Q40" s="389" t="s">
        <v>5</v>
      </c>
      <c r="R40" s="389" t="s">
        <v>5</v>
      </c>
      <c r="S40" s="389" t="s">
        <v>5</v>
      </c>
      <c r="T40" s="389" t="s">
        <v>5</v>
      </c>
      <c r="U40" s="389" t="s">
        <v>5</v>
      </c>
      <c r="V40" s="530" t="s">
        <v>5</v>
      </c>
    </row>
    <row r="41" spans="2:22" s="122" customFormat="1" x14ac:dyDescent="0.3">
      <c r="B41" s="120" t="s">
        <v>73</v>
      </c>
      <c r="C41" s="35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508"/>
    </row>
    <row r="42" spans="2:22" x14ac:dyDescent="0.3">
      <c r="B42" s="35"/>
      <c r="C42" s="35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508"/>
    </row>
    <row r="43" spans="2:22" x14ac:dyDescent="0.3">
      <c r="B43" s="120" t="s">
        <v>74</v>
      </c>
      <c r="C43" s="35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522"/>
    </row>
    <row r="44" spans="2:22" s="122" customFormat="1" x14ac:dyDescent="0.3">
      <c r="B44" s="143" t="s">
        <v>125</v>
      </c>
      <c r="C44" s="143"/>
      <c r="D44" s="144">
        <v>2889200</v>
      </c>
      <c r="E44" s="144">
        <v>2889200</v>
      </c>
      <c r="F44" s="144">
        <v>2889200</v>
      </c>
      <c r="G44" s="144">
        <v>2166900.75</v>
      </c>
      <c r="H44" s="144">
        <v>2166901</v>
      </c>
      <c r="I44" s="144">
        <v>2239345.85</v>
      </c>
      <c r="J44" s="144">
        <v>2239346</v>
      </c>
      <c r="K44" s="144">
        <v>2239345.85</v>
      </c>
      <c r="L44" s="144">
        <v>2239346</v>
      </c>
      <c r="M44" s="144">
        <v>2239346</v>
      </c>
      <c r="N44" s="144">
        <v>2239346</v>
      </c>
      <c r="O44" s="144">
        <v>2239346</v>
      </c>
      <c r="P44" s="144">
        <v>2239346</v>
      </c>
      <c r="Q44" s="144">
        <v>2239346</v>
      </c>
      <c r="R44" s="144">
        <v>2239346</v>
      </c>
      <c r="S44" s="144">
        <v>2239346</v>
      </c>
      <c r="T44" s="144">
        <v>2239346</v>
      </c>
      <c r="U44" s="144">
        <v>2239346</v>
      </c>
      <c r="V44" s="542">
        <v>2239346</v>
      </c>
    </row>
    <row r="45" spans="2:22" s="122" customFormat="1" x14ac:dyDescent="0.3">
      <c r="B45" s="143" t="s">
        <v>126</v>
      </c>
      <c r="C45" s="143"/>
      <c r="D45" s="144">
        <v>122773</v>
      </c>
      <c r="E45" s="144">
        <v>122773.37298000001</v>
      </c>
      <c r="F45" s="144">
        <v>117921.72775200001</v>
      </c>
      <c r="G45" s="144">
        <v>698432.41585999995</v>
      </c>
      <c r="H45" s="144">
        <v>692761</v>
      </c>
      <c r="I45" s="144">
        <v>618796.7691899999</v>
      </c>
      <c r="J45" s="144">
        <v>625802</v>
      </c>
      <c r="K45" s="144">
        <v>615343.38583999989</v>
      </c>
      <c r="L45" s="144" t="s">
        <v>318</v>
      </c>
      <c r="M45" s="144">
        <v>615343</v>
      </c>
      <c r="N45" s="144">
        <v>619407</v>
      </c>
      <c r="O45" s="144">
        <v>619407</v>
      </c>
      <c r="P45" s="144">
        <v>619407</v>
      </c>
      <c r="Q45" s="144">
        <v>619407</v>
      </c>
      <c r="R45" s="144">
        <v>618531</v>
      </c>
      <c r="S45" s="144">
        <v>618531</v>
      </c>
      <c r="T45" s="144">
        <v>618666</v>
      </c>
      <c r="U45" s="144">
        <v>618666</v>
      </c>
      <c r="V45" s="542">
        <v>618050</v>
      </c>
    </row>
    <row r="46" spans="2:22" s="122" customFormat="1" x14ac:dyDescent="0.3">
      <c r="B46" s="143" t="s">
        <v>127</v>
      </c>
      <c r="C46" s="143"/>
      <c r="D46" s="149">
        <v>-29325</v>
      </c>
      <c r="E46" s="149">
        <v>-29325.983122199988</v>
      </c>
      <c r="F46" s="149">
        <v>-29979.679370130252</v>
      </c>
      <c r="G46" s="149">
        <v>-29671.078429399993</v>
      </c>
      <c r="H46" s="149">
        <v>-16392</v>
      </c>
      <c r="I46" s="149">
        <v>-16314.837890000001</v>
      </c>
      <c r="J46" s="149">
        <v>-16971</v>
      </c>
      <c r="K46" s="149">
        <v>-17451</v>
      </c>
      <c r="L46" s="149">
        <v>-48617</v>
      </c>
      <c r="M46" s="149" t="s">
        <v>386</v>
      </c>
      <c r="N46" s="149">
        <v>1292</v>
      </c>
      <c r="O46" s="149">
        <v>273</v>
      </c>
      <c r="P46" s="149">
        <v>-2779</v>
      </c>
      <c r="Q46" s="149">
        <v>-2288</v>
      </c>
      <c r="R46" s="149">
        <v>-5708</v>
      </c>
      <c r="S46" s="149">
        <v>897</v>
      </c>
      <c r="T46" s="149">
        <v>11447</v>
      </c>
      <c r="U46" s="149">
        <v>27164</v>
      </c>
      <c r="V46" s="540">
        <v>7537</v>
      </c>
    </row>
    <row r="47" spans="2:22" s="122" customFormat="1" x14ac:dyDescent="0.3">
      <c r="B47" s="143" t="s">
        <v>128</v>
      </c>
      <c r="C47" s="143"/>
      <c r="D47" s="146">
        <v>159946</v>
      </c>
      <c r="E47" s="146">
        <v>163680.33339247841</v>
      </c>
      <c r="F47" s="146">
        <v>241206.78806826309</v>
      </c>
      <c r="G47" s="146">
        <v>527189.91306702502</v>
      </c>
      <c r="H47" s="146">
        <v>603247</v>
      </c>
      <c r="I47" s="146">
        <v>660113.75609000004</v>
      </c>
      <c r="J47" s="146">
        <v>584961</v>
      </c>
      <c r="K47" s="146">
        <v>694471.88071806077</v>
      </c>
      <c r="L47" s="146">
        <v>525721</v>
      </c>
      <c r="M47" s="146">
        <v>571281</v>
      </c>
      <c r="N47" s="146">
        <v>593015</v>
      </c>
      <c r="O47" s="146">
        <v>657430</v>
      </c>
      <c r="P47" s="146">
        <v>31500</v>
      </c>
      <c r="Q47" s="146">
        <v>380093</v>
      </c>
      <c r="R47" s="146">
        <v>59151</v>
      </c>
      <c r="S47" s="146">
        <v>41645</v>
      </c>
      <c r="T47" s="146">
        <v>59970</v>
      </c>
      <c r="U47" s="146">
        <v>27213</v>
      </c>
      <c r="V47" s="540">
        <v>50039</v>
      </c>
    </row>
    <row r="48" spans="2:22" s="122" customFormat="1" ht="25" x14ac:dyDescent="0.3">
      <c r="B48" s="253" t="s">
        <v>129</v>
      </c>
      <c r="C48" s="150"/>
      <c r="D48" s="146">
        <v>0</v>
      </c>
      <c r="E48" s="146">
        <v>0</v>
      </c>
      <c r="F48" s="146">
        <v>0</v>
      </c>
      <c r="G48" s="146">
        <v>0</v>
      </c>
      <c r="H48" s="146">
        <v>0</v>
      </c>
      <c r="I48" s="146">
        <v>0</v>
      </c>
      <c r="J48" s="146">
        <v>0</v>
      </c>
      <c r="K48" s="146">
        <v>0</v>
      </c>
      <c r="L48" s="146">
        <v>0</v>
      </c>
      <c r="M48" s="146">
        <v>0</v>
      </c>
      <c r="N48" s="146">
        <v>13504</v>
      </c>
      <c r="O48" s="146">
        <v>23689</v>
      </c>
      <c r="P48" s="146">
        <v>446471</v>
      </c>
      <c r="Q48" s="146">
        <v>32081</v>
      </c>
      <c r="R48" s="146">
        <v>272679</v>
      </c>
      <c r="S48" s="146">
        <v>267019</v>
      </c>
      <c r="T48" s="146">
        <v>313440</v>
      </c>
      <c r="U48" s="146">
        <v>312006</v>
      </c>
      <c r="V48" s="540">
        <v>350303</v>
      </c>
    </row>
    <row r="49" spans="2:22" s="122" customFormat="1" x14ac:dyDescent="0.3">
      <c r="B49" s="145" t="s">
        <v>130</v>
      </c>
      <c r="C49" s="145"/>
      <c r="D49" s="146">
        <v>3142594</v>
      </c>
      <c r="E49" s="146">
        <v>3146327.7232502787</v>
      </c>
      <c r="F49" s="146">
        <v>3218348.8364501325</v>
      </c>
      <c r="G49" s="146">
        <v>3362852.0004976252</v>
      </c>
      <c r="H49" s="146">
        <v>3446517</v>
      </c>
      <c r="I49" s="146">
        <v>3501941.5373900002</v>
      </c>
      <c r="J49" s="146">
        <v>3433138</v>
      </c>
      <c r="K49" s="146">
        <v>3531710</v>
      </c>
      <c r="L49" s="146">
        <v>3331793</v>
      </c>
      <c r="M49" s="146">
        <v>3379418</v>
      </c>
      <c r="N49" s="146">
        <v>3466564</v>
      </c>
      <c r="O49" s="146">
        <v>3540145</v>
      </c>
      <c r="P49" s="146">
        <v>3333945</v>
      </c>
      <c r="Q49" s="146">
        <v>3268639</v>
      </c>
      <c r="R49" s="146">
        <v>3183999</v>
      </c>
      <c r="S49" s="146">
        <v>3167438</v>
      </c>
      <c r="T49" s="146">
        <v>3242869</v>
      </c>
      <c r="U49" s="146">
        <v>3224395</v>
      </c>
      <c r="V49" s="540">
        <v>3265275</v>
      </c>
    </row>
    <row r="50" spans="2:22" s="122" customFormat="1" x14ac:dyDescent="0.3">
      <c r="B50" s="145" t="s">
        <v>131</v>
      </c>
      <c r="C50" s="145"/>
      <c r="D50" s="324">
        <v>72078</v>
      </c>
      <c r="E50" s="324">
        <v>69787.446868348008</v>
      </c>
      <c r="F50" s="324">
        <v>71912.37344600496</v>
      </c>
      <c r="G50" s="324">
        <v>70508.562636500705</v>
      </c>
      <c r="H50" s="324">
        <v>62377</v>
      </c>
      <c r="I50" s="324">
        <v>63105.163140000004</v>
      </c>
      <c r="J50" s="324">
        <v>63326</v>
      </c>
      <c r="K50" s="324">
        <v>63129.638469999998</v>
      </c>
      <c r="L50" s="324" t="s">
        <v>319</v>
      </c>
      <c r="M50" s="324"/>
      <c r="N50" s="324">
        <v>0</v>
      </c>
      <c r="O50" s="324">
        <v>0</v>
      </c>
      <c r="P50" s="324">
        <v>0</v>
      </c>
      <c r="Q50" s="324" t="s">
        <v>6</v>
      </c>
      <c r="R50" s="324" t="s">
        <v>6</v>
      </c>
      <c r="S50" s="324" t="s">
        <v>6</v>
      </c>
      <c r="T50" s="324">
        <v>0</v>
      </c>
      <c r="U50" s="324" t="s">
        <v>6</v>
      </c>
      <c r="V50" s="541">
        <v>0</v>
      </c>
    </row>
    <row r="51" spans="2:22" ht="14.5" thickBot="1" x14ac:dyDescent="0.35">
      <c r="B51" s="35" t="s">
        <v>255</v>
      </c>
      <c r="C51" s="35"/>
      <c r="D51" s="211">
        <v>3214672</v>
      </c>
      <c r="E51" s="211">
        <v>3216115.1701186267</v>
      </c>
      <c r="F51" s="211">
        <v>3290261.2098961375</v>
      </c>
      <c r="G51" s="211">
        <v>3433360.5631341259</v>
      </c>
      <c r="H51" s="211">
        <v>3508894</v>
      </c>
      <c r="I51" s="211">
        <v>3565046.70053</v>
      </c>
      <c r="J51" s="211">
        <v>3496464</v>
      </c>
      <c r="K51" s="211">
        <v>3594840.3919998049</v>
      </c>
      <c r="L51" s="211">
        <v>3395293</v>
      </c>
      <c r="M51" s="211">
        <v>3379418</v>
      </c>
      <c r="N51" s="211">
        <v>3466564</v>
      </c>
      <c r="O51" s="211">
        <v>3540145</v>
      </c>
      <c r="P51" s="211">
        <v>3333945</v>
      </c>
      <c r="Q51" s="211">
        <v>3268639</v>
      </c>
      <c r="R51" s="211">
        <v>3183999</v>
      </c>
      <c r="S51" s="211">
        <v>3167438</v>
      </c>
      <c r="T51" s="211">
        <v>3242869</v>
      </c>
      <c r="U51" s="211">
        <v>3224395</v>
      </c>
      <c r="V51" s="545">
        <v>3265275</v>
      </c>
    </row>
    <row r="52" spans="2:22" x14ac:dyDescent="0.3"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97"/>
      <c r="O52" s="97"/>
      <c r="P52" s="97"/>
      <c r="Q52" s="97"/>
      <c r="R52" s="97"/>
      <c r="S52" s="97"/>
      <c r="T52" s="97"/>
      <c r="U52" s="97"/>
      <c r="V52" s="546"/>
    </row>
    <row r="53" spans="2:22" x14ac:dyDescent="0.3">
      <c r="B53" s="35" t="s">
        <v>256</v>
      </c>
      <c r="C53" s="35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544"/>
    </row>
    <row r="54" spans="2:22" s="122" customFormat="1" x14ac:dyDescent="0.3">
      <c r="B54" s="143" t="s">
        <v>132</v>
      </c>
      <c r="C54" s="143"/>
      <c r="D54" s="144">
        <v>193110</v>
      </c>
      <c r="E54" s="144">
        <v>177950.47534999999</v>
      </c>
      <c r="F54" s="144">
        <v>162321.37731000004</v>
      </c>
      <c r="G54" s="144">
        <v>138409.99911999999</v>
      </c>
      <c r="H54" s="144">
        <v>121558</v>
      </c>
      <c r="I54" s="144">
        <v>105501.90648999999</v>
      </c>
      <c r="J54" s="144">
        <v>89512</v>
      </c>
      <c r="K54" s="144">
        <v>176648.90106</v>
      </c>
      <c r="L54" s="144" t="s">
        <v>320</v>
      </c>
      <c r="M54" s="144">
        <v>270203</v>
      </c>
      <c r="N54" s="144">
        <v>581960</v>
      </c>
      <c r="O54" s="144">
        <v>463166</v>
      </c>
      <c r="P54" s="144">
        <v>460577</v>
      </c>
      <c r="Q54" s="144">
        <v>585632</v>
      </c>
      <c r="R54" s="144">
        <v>663096</v>
      </c>
      <c r="S54" s="144">
        <v>769780</v>
      </c>
      <c r="T54" s="144">
        <v>1273605</v>
      </c>
      <c r="U54" s="144">
        <v>1206019</v>
      </c>
      <c r="V54" s="542">
        <v>1154754</v>
      </c>
    </row>
    <row r="55" spans="2:22" s="122" customFormat="1" x14ac:dyDescent="0.3">
      <c r="B55" s="143" t="s">
        <v>133</v>
      </c>
      <c r="C55" s="143"/>
      <c r="D55" s="144">
        <v>418883</v>
      </c>
      <c r="E55" s="144">
        <v>392809.27960000001</v>
      </c>
      <c r="F55" s="144">
        <v>376162.78023656498</v>
      </c>
      <c r="G55" s="144">
        <v>343890.33534000005</v>
      </c>
      <c r="H55" s="144">
        <v>313136</v>
      </c>
      <c r="I55" s="144">
        <v>273945.96850000002</v>
      </c>
      <c r="J55" s="144">
        <v>236827</v>
      </c>
      <c r="K55" s="144">
        <v>215147.20472000004</v>
      </c>
      <c r="L55" s="144" t="s">
        <v>321</v>
      </c>
      <c r="M55" s="144">
        <v>174613</v>
      </c>
      <c r="N55" s="144">
        <v>222726</v>
      </c>
      <c r="O55" s="144">
        <v>212530</v>
      </c>
      <c r="P55" s="144">
        <v>193500</v>
      </c>
      <c r="Q55" s="144">
        <v>182761</v>
      </c>
      <c r="R55" s="144">
        <v>163380</v>
      </c>
      <c r="S55" s="144">
        <v>149277</v>
      </c>
      <c r="T55" s="144">
        <v>140923</v>
      </c>
      <c r="U55" s="144">
        <v>123518</v>
      </c>
      <c r="V55" s="542">
        <v>110104</v>
      </c>
    </row>
    <row r="56" spans="2:22" s="122" customFormat="1" x14ac:dyDescent="0.3">
      <c r="B56" s="151" t="s">
        <v>134</v>
      </c>
      <c r="C56" s="151"/>
      <c r="D56" s="144">
        <v>151779</v>
      </c>
      <c r="E56" s="144">
        <v>146837.62937000001</v>
      </c>
      <c r="F56" s="144">
        <v>135521.98691999997</v>
      </c>
      <c r="G56" s="144">
        <v>124718.37662000002</v>
      </c>
      <c r="H56" s="144">
        <v>113688</v>
      </c>
      <c r="I56" s="144">
        <v>102585.84970000001</v>
      </c>
      <c r="J56" s="144">
        <v>91252</v>
      </c>
      <c r="K56" s="144">
        <v>79872.933540000013</v>
      </c>
      <c r="L56" s="144" t="s">
        <v>322</v>
      </c>
      <c r="M56" s="144">
        <v>56306</v>
      </c>
      <c r="N56" s="144">
        <v>48071</v>
      </c>
      <c r="O56" s="144">
        <v>36367</v>
      </c>
      <c r="P56" s="144">
        <v>25953</v>
      </c>
      <c r="Q56" s="144">
        <v>17018</v>
      </c>
      <c r="R56" s="144">
        <v>8209</v>
      </c>
      <c r="S56" s="144">
        <v>4039</v>
      </c>
      <c r="T56" s="144">
        <v>1845</v>
      </c>
      <c r="U56" s="144">
        <v>1160</v>
      </c>
      <c r="V56" s="542">
        <v>1152</v>
      </c>
    </row>
    <row r="57" spans="2:22" s="122" customFormat="1" x14ac:dyDescent="0.3">
      <c r="B57" s="143" t="s">
        <v>135</v>
      </c>
      <c r="C57" s="143"/>
      <c r="D57" s="144">
        <v>616274</v>
      </c>
      <c r="E57" s="144">
        <v>616214.65526000015</v>
      </c>
      <c r="F57" s="144">
        <v>616274.09307000006</v>
      </c>
      <c r="G57" s="144">
        <v>616274.09323000011</v>
      </c>
      <c r="H57" s="144">
        <v>592923</v>
      </c>
      <c r="I57" s="144">
        <v>592923.49248000002</v>
      </c>
      <c r="J57" s="144">
        <v>592923</v>
      </c>
      <c r="K57" s="144">
        <v>566885.69657000003</v>
      </c>
      <c r="L57" s="144">
        <v>687775</v>
      </c>
      <c r="M57" s="144">
        <v>649647</v>
      </c>
      <c r="N57" s="144">
        <v>543641</v>
      </c>
      <c r="O57" s="144">
        <v>529084</v>
      </c>
      <c r="P57" s="144">
        <v>603621</v>
      </c>
      <c r="Q57" s="144">
        <v>607156</v>
      </c>
      <c r="R57" s="144">
        <v>602623</v>
      </c>
      <c r="S57" s="144">
        <v>593495</v>
      </c>
      <c r="T57" s="144">
        <v>525571</v>
      </c>
      <c r="U57" s="144">
        <v>524447</v>
      </c>
      <c r="V57" s="542">
        <v>562863</v>
      </c>
    </row>
    <row r="58" spans="2:22" s="122" customFormat="1" x14ac:dyDescent="0.3">
      <c r="B58" s="143" t="s">
        <v>136</v>
      </c>
      <c r="C58" s="143"/>
      <c r="D58" s="144">
        <v>85</v>
      </c>
      <c r="E58" s="144">
        <v>85</v>
      </c>
      <c r="F58" s="144">
        <v>85</v>
      </c>
      <c r="G58" s="144">
        <v>85</v>
      </c>
      <c r="H58" s="144">
        <v>22854</v>
      </c>
      <c r="I58" s="144">
        <v>8491.8284299999996</v>
      </c>
      <c r="J58" s="144">
        <v>9307</v>
      </c>
      <c r="K58" s="144">
        <v>8415.8284299999996</v>
      </c>
      <c r="L58" s="144" t="s">
        <v>323</v>
      </c>
      <c r="M58" s="144">
        <v>8416</v>
      </c>
      <c r="N58" s="144">
        <v>23220</v>
      </c>
      <c r="O58" s="144">
        <v>24197</v>
      </c>
      <c r="P58" s="144">
        <v>28886</v>
      </c>
      <c r="Q58" s="144">
        <v>28443</v>
      </c>
      <c r="R58" s="144">
        <v>28502</v>
      </c>
      <c r="S58" s="144">
        <v>28067</v>
      </c>
      <c r="T58" s="144">
        <v>26420</v>
      </c>
      <c r="U58" s="144">
        <v>25974</v>
      </c>
      <c r="V58" s="542">
        <v>24079</v>
      </c>
    </row>
    <row r="59" spans="2:22" s="122" customFormat="1" x14ac:dyDescent="0.3">
      <c r="B59" s="145" t="s">
        <v>137</v>
      </c>
      <c r="C59" s="143"/>
      <c r="D59" s="144">
        <v>0</v>
      </c>
      <c r="E59" s="144">
        <v>0</v>
      </c>
      <c r="F59" s="144">
        <v>0</v>
      </c>
      <c r="G59" s="144">
        <v>0</v>
      </c>
      <c r="H59" s="144">
        <v>0</v>
      </c>
      <c r="I59" s="144">
        <v>0</v>
      </c>
      <c r="J59" s="144">
        <v>0</v>
      </c>
      <c r="K59" s="144">
        <v>0</v>
      </c>
      <c r="L59" s="144" t="s">
        <v>6</v>
      </c>
      <c r="M59" s="144">
        <v>0</v>
      </c>
      <c r="N59" s="144">
        <v>146518</v>
      </c>
      <c r="O59" s="144">
        <v>148994</v>
      </c>
      <c r="P59" s="144">
        <v>155198</v>
      </c>
      <c r="Q59" s="144" t="s">
        <v>6</v>
      </c>
      <c r="R59" s="144" t="s">
        <v>6</v>
      </c>
      <c r="S59" s="144" t="s">
        <v>6</v>
      </c>
      <c r="T59" s="144">
        <v>1042</v>
      </c>
      <c r="U59" s="144">
        <v>901</v>
      </c>
      <c r="V59" s="542">
        <v>0</v>
      </c>
    </row>
    <row r="60" spans="2:22" s="122" customFormat="1" x14ac:dyDescent="0.3">
      <c r="B60" s="143" t="s">
        <v>138</v>
      </c>
      <c r="C60" s="143"/>
      <c r="D60" s="146">
        <v>3041</v>
      </c>
      <c r="E60" s="146">
        <v>2953.3477600000001</v>
      </c>
      <c r="F60" s="146">
        <v>2848.2000899999998</v>
      </c>
      <c r="G60" s="146">
        <v>2766.16743</v>
      </c>
      <c r="H60" s="146">
        <v>2577</v>
      </c>
      <c r="I60" s="146">
        <v>2518.9362000000001</v>
      </c>
      <c r="J60" s="146">
        <v>2465</v>
      </c>
      <c r="K60" s="146">
        <v>2419.0591600000002</v>
      </c>
      <c r="L60" s="146" t="s">
        <v>324</v>
      </c>
      <c r="M60" s="146">
        <v>1782</v>
      </c>
      <c r="N60" s="146">
        <v>116012</v>
      </c>
      <c r="O60" s="146">
        <v>115834</v>
      </c>
      <c r="P60" s="146">
        <v>118353</v>
      </c>
      <c r="Q60" s="146">
        <v>115104</v>
      </c>
      <c r="R60" s="146">
        <v>100788</v>
      </c>
      <c r="S60" s="146">
        <v>105116</v>
      </c>
      <c r="T60" s="146">
        <v>106675</v>
      </c>
      <c r="U60" s="146">
        <v>101610</v>
      </c>
      <c r="V60" s="540">
        <v>105359</v>
      </c>
    </row>
    <row r="61" spans="2:22" s="122" customFormat="1" x14ac:dyDescent="0.3">
      <c r="B61" s="120" t="s">
        <v>75</v>
      </c>
      <c r="C61" s="120"/>
      <c r="D61" s="251">
        <v>1383172</v>
      </c>
      <c r="E61" s="251">
        <v>1336850.3873400001</v>
      </c>
      <c r="F61" s="251">
        <v>1293213.4376265649</v>
      </c>
      <c r="G61" s="251">
        <v>1226143.9717399999</v>
      </c>
      <c r="H61" s="251">
        <v>1166736</v>
      </c>
      <c r="I61" s="251">
        <v>1085967.9818000002</v>
      </c>
      <c r="J61" s="251">
        <v>1022286</v>
      </c>
      <c r="K61" s="251">
        <v>1049389.6234800001</v>
      </c>
      <c r="L61" s="251">
        <v>1165414</v>
      </c>
      <c r="M61" s="251">
        <v>1160967</v>
      </c>
      <c r="N61" s="251">
        <v>1682148</v>
      </c>
      <c r="O61" s="251" t="s">
        <v>387</v>
      </c>
      <c r="P61" s="251">
        <v>1586088</v>
      </c>
      <c r="Q61" s="251">
        <v>1536114</v>
      </c>
      <c r="R61" s="251">
        <v>1566598</v>
      </c>
      <c r="S61" s="251">
        <v>1649774</v>
      </c>
      <c r="T61" s="251">
        <v>2076081</v>
      </c>
      <c r="U61" s="251">
        <v>1983629</v>
      </c>
      <c r="V61" s="543">
        <v>1958311</v>
      </c>
    </row>
    <row r="62" spans="2:22" x14ac:dyDescent="0.3"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544"/>
    </row>
    <row r="63" spans="2:22" s="122" customFormat="1" x14ac:dyDescent="0.3">
      <c r="B63" s="120" t="s">
        <v>76</v>
      </c>
      <c r="C63" s="120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544"/>
    </row>
    <row r="64" spans="2:22" s="122" customFormat="1" x14ac:dyDescent="0.3">
      <c r="B64" s="147" t="s">
        <v>139</v>
      </c>
      <c r="C64" s="147"/>
      <c r="D64" s="144">
        <v>96202</v>
      </c>
      <c r="E64" s="144">
        <v>67328.171229999993</v>
      </c>
      <c r="F64" s="144">
        <v>68949.243929999997</v>
      </c>
      <c r="G64" s="144">
        <v>98647.091640000013</v>
      </c>
      <c r="H64" s="144">
        <v>73217</v>
      </c>
      <c r="I64" s="144">
        <v>64783.792199999996</v>
      </c>
      <c r="J64" s="144">
        <v>64502</v>
      </c>
      <c r="K64" s="144">
        <v>76337.043260000006</v>
      </c>
      <c r="L64" s="144" t="s">
        <v>325</v>
      </c>
      <c r="M64" s="144">
        <v>98705</v>
      </c>
      <c r="N64" s="144">
        <v>142208</v>
      </c>
      <c r="O64" s="144">
        <v>279640</v>
      </c>
      <c r="P64" s="144">
        <v>253592</v>
      </c>
      <c r="Q64" s="144">
        <v>299292</v>
      </c>
      <c r="R64" s="144">
        <v>269768</v>
      </c>
      <c r="S64" s="144">
        <v>194783</v>
      </c>
      <c r="T64" s="144">
        <v>197803</v>
      </c>
      <c r="U64" s="144">
        <v>235710</v>
      </c>
      <c r="V64" s="542">
        <v>207723</v>
      </c>
    </row>
    <row r="65" spans="2:22" s="122" customFormat="1" x14ac:dyDescent="0.3">
      <c r="B65" s="147" t="s">
        <v>140</v>
      </c>
      <c r="C65" s="147"/>
      <c r="D65" s="144">
        <v>118668</v>
      </c>
      <c r="E65" s="144">
        <v>123180.83870000001</v>
      </c>
      <c r="F65" s="144">
        <v>127884.12599521199</v>
      </c>
      <c r="G65" s="144">
        <v>122631.10810000006</v>
      </c>
      <c r="H65" s="144">
        <v>115790</v>
      </c>
      <c r="I65" s="144">
        <v>124631.39553999998</v>
      </c>
      <c r="J65" s="144">
        <v>131558</v>
      </c>
      <c r="K65" s="144">
        <v>128291.37931999999</v>
      </c>
      <c r="L65" s="144" t="s">
        <v>326</v>
      </c>
      <c r="M65" s="144">
        <v>93645</v>
      </c>
      <c r="N65" s="144">
        <v>86264</v>
      </c>
      <c r="O65" s="144">
        <v>73983</v>
      </c>
      <c r="P65" s="144">
        <v>65416</v>
      </c>
      <c r="Q65" s="144">
        <v>58700</v>
      </c>
      <c r="R65" s="144">
        <v>70409</v>
      </c>
      <c r="S65" s="144">
        <v>67115</v>
      </c>
      <c r="T65" s="144">
        <v>59567</v>
      </c>
      <c r="U65" s="144">
        <v>58979</v>
      </c>
      <c r="V65" s="542">
        <v>49300</v>
      </c>
    </row>
    <row r="66" spans="2:22" s="122" customFormat="1" x14ac:dyDescent="0.3">
      <c r="B66" s="145" t="s">
        <v>333</v>
      </c>
      <c r="C66" s="145"/>
      <c r="D66" s="144">
        <v>682149</v>
      </c>
      <c r="E66" s="144">
        <v>657269.67114000022</v>
      </c>
      <c r="F66" s="144">
        <v>642391.60632000002</v>
      </c>
      <c r="G66" s="144">
        <v>661133.4539699998</v>
      </c>
      <c r="H66" s="144">
        <v>675841</v>
      </c>
      <c r="I66" s="144">
        <v>655737.57039999997</v>
      </c>
      <c r="J66" s="144">
        <v>528958</v>
      </c>
      <c r="K66" s="144">
        <v>528794.35393999994</v>
      </c>
      <c r="L66" s="144" t="s">
        <v>327</v>
      </c>
      <c r="M66" s="144">
        <v>506228</v>
      </c>
      <c r="N66" s="144">
        <v>780608</v>
      </c>
      <c r="O66" s="144">
        <v>654209</v>
      </c>
      <c r="P66" s="144">
        <v>739509</v>
      </c>
      <c r="Q66" s="144">
        <v>642162</v>
      </c>
      <c r="R66" s="144">
        <v>580735</v>
      </c>
      <c r="S66" s="144">
        <v>597029</v>
      </c>
      <c r="T66" s="144">
        <v>670021</v>
      </c>
      <c r="U66" s="144">
        <v>601685</v>
      </c>
      <c r="V66" s="542">
        <v>595359</v>
      </c>
    </row>
    <row r="67" spans="2:22" s="122" customFormat="1" x14ac:dyDescent="0.3">
      <c r="B67" s="147" t="s">
        <v>141</v>
      </c>
      <c r="C67" s="147"/>
      <c r="D67" s="144">
        <v>100169</v>
      </c>
      <c r="E67" s="144">
        <v>106654.90492000004</v>
      </c>
      <c r="F67" s="144">
        <v>108819.59183000002</v>
      </c>
      <c r="G67" s="144">
        <v>165900.74825134058</v>
      </c>
      <c r="H67" s="144">
        <v>176461</v>
      </c>
      <c r="I67" s="144">
        <v>105453.18287999998</v>
      </c>
      <c r="J67" s="144">
        <v>94047</v>
      </c>
      <c r="K67" s="144">
        <v>98949.848939999996</v>
      </c>
      <c r="L67" s="144">
        <v>338618</v>
      </c>
      <c r="M67" s="144">
        <v>143346</v>
      </c>
      <c r="N67" s="144">
        <v>107531</v>
      </c>
      <c r="O67" s="144">
        <v>100837</v>
      </c>
      <c r="P67" s="144">
        <v>100383</v>
      </c>
      <c r="Q67" s="144">
        <v>109353</v>
      </c>
      <c r="R67" s="144">
        <v>116743</v>
      </c>
      <c r="S67" s="144">
        <v>105786</v>
      </c>
      <c r="T67" s="144">
        <v>99256</v>
      </c>
      <c r="U67" s="144">
        <v>111996</v>
      </c>
      <c r="V67" s="542">
        <v>121912</v>
      </c>
    </row>
    <row r="68" spans="2:22" s="122" customFormat="1" x14ac:dyDescent="0.3">
      <c r="B68" s="147" t="s">
        <v>142</v>
      </c>
      <c r="C68" s="147"/>
      <c r="D68" s="144">
        <v>936</v>
      </c>
      <c r="E68" s="144">
        <v>863.43299999999999</v>
      </c>
      <c r="F68" s="144">
        <v>342.61399999999998</v>
      </c>
      <c r="G68" s="144">
        <v>678.07600000000002</v>
      </c>
      <c r="H68" s="144">
        <v>244</v>
      </c>
      <c r="I68" s="144">
        <v>140.38800000000001</v>
      </c>
      <c r="J68" s="144">
        <v>514</v>
      </c>
      <c r="K68" s="144">
        <v>1336.164</v>
      </c>
      <c r="L68" s="144" t="s">
        <v>328</v>
      </c>
      <c r="M68" s="144">
        <v>19496</v>
      </c>
      <c r="N68" s="144">
        <v>23328</v>
      </c>
      <c r="O68" s="144">
        <v>790</v>
      </c>
      <c r="P68" s="144">
        <v>17856</v>
      </c>
      <c r="Q68" s="144">
        <v>19257</v>
      </c>
      <c r="R68" s="144">
        <v>16596</v>
      </c>
      <c r="S68" s="144">
        <v>16171</v>
      </c>
      <c r="T68" s="144">
        <v>24950</v>
      </c>
      <c r="U68" s="144">
        <v>23624</v>
      </c>
      <c r="V68" s="542">
        <v>24891</v>
      </c>
    </row>
    <row r="69" spans="2:22" s="122" customFormat="1" x14ac:dyDescent="0.3">
      <c r="B69" s="147" t="s">
        <v>143</v>
      </c>
      <c r="C69" s="147"/>
      <c r="D69" s="144">
        <v>737</v>
      </c>
      <c r="E69" s="144">
        <v>1599.09131</v>
      </c>
      <c r="F69" s="144">
        <v>4737.9575800000002</v>
      </c>
      <c r="G69" s="144">
        <v>1629.8276799999999</v>
      </c>
      <c r="H69" s="144">
        <v>306</v>
      </c>
      <c r="I69" s="144">
        <v>467.21360999999996</v>
      </c>
      <c r="J69" s="144">
        <v>2015</v>
      </c>
      <c r="K69" s="144">
        <v>2877.13769</v>
      </c>
      <c r="L69" s="144" t="s">
        <v>329</v>
      </c>
      <c r="M69" s="144">
        <v>3212</v>
      </c>
      <c r="N69" s="144">
        <v>4595</v>
      </c>
      <c r="O69" s="144">
        <v>5317</v>
      </c>
      <c r="P69" s="144">
        <v>2174</v>
      </c>
      <c r="Q69" s="144">
        <v>158028</v>
      </c>
      <c r="R69" s="144">
        <v>164985</v>
      </c>
      <c r="S69" s="144">
        <v>160197</v>
      </c>
      <c r="T69" s="144">
        <v>118889</v>
      </c>
      <c r="U69" s="144">
        <v>113530</v>
      </c>
      <c r="V69" s="542">
        <v>114798</v>
      </c>
    </row>
    <row r="70" spans="2:22" s="122" customFormat="1" x14ac:dyDescent="0.3">
      <c r="B70" s="147" t="s">
        <v>144</v>
      </c>
      <c r="C70" s="147"/>
      <c r="D70" s="146">
        <v>27064</v>
      </c>
      <c r="E70" s="146">
        <v>26999.321019999996</v>
      </c>
      <c r="F70" s="146">
        <v>15424.851259999999</v>
      </c>
      <c r="G70" s="146">
        <v>20408.749329999999</v>
      </c>
      <c r="H70" s="146">
        <v>26127</v>
      </c>
      <c r="I70" s="146">
        <v>23752.583569999999</v>
      </c>
      <c r="J70" s="146">
        <v>22036</v>
      </c>
      <c r="K70" s="146">
        <v>23888.995019999995</v>
      </c>
      <c r="L70" s="146" t="s">
        <v>330</v>
      </c>
      <c r="M70" s="146">
        <v>2120</v>
      </c>
      <c r="N70" s="146">
        <v>387</v>
      </c>
      <c r="O70" s="146">
        <v>18652</v>
      </c>
      <c r="P70" s="146">
        <v>3494</v>
      </c>
      <c r="Q70" s="146">
        <v>941</v>
      </c>
      <c r="R70" s="146">
        <v>835</v>
      </c>
      <c r="S70" s="146">
        <v>1109</v>
      </c>
      <c r="T70" s="146">
        <v>1361</v>
      </c>
      <c r="U70" s="146">
        <v>9264</v>
      </c>
      <c r="V70" s="540">
        <v>18864</v>
      </c>
    </row>
    <row r="71" spans="2:22" s="122" customFormat="1" x14ac:dyDescent="0.3">
      <c r="B71" s="120" t="s">
        <v>77</v>
      </c>
      <c r="C71" s="120"/>
      <c r="D71" s="322">
        <v>1025925</v>
      </c>
      <c r="E71" s="322">
        <v>983895.43132000021</v>
      </c>
      <c r="F71" s="322">
        <v>968549.99091521208</v>
      </c>
      <c r="G71" s="322">
        <v>1071029.0549713406</v>
      </c>
      <c r="H71" s="322">
        <v>1067986</v>
      </c>
      <c r="I71" s="322">
        <v>974966.12620000006</v>
      </c>
      <c r="J71" s="322">
        <v>843630</v>
      </c>
      <c r="K71" s="322">
        <v>860474</v>
      </c>
      <c r="L71" s="322" t="s">
        <v>331</v>
      </c>
      <c r="M71" s="322">
        <v>866752</v>
      </c>
      <c r="N71" s="322">
        <v>1144921</v>
      </c>
      <c r="O71" s="322" t="s">
        <v>388</v>
      </c>
      <c r="P71" s="322">
        <v>1182424</v>
      </c>
      <c r="Q71" s="322">
        <v>1287733</v>
      </c>
      <c r="R71" s="322">
        <v>1220071</v>
      </c>
      <c r="S71" s="322">
        <v>1142190</v>
      </c>
      <c r="T71" s="322">
        <v>1171847</v>
      </c>
      <c r="U71" s="322">
        <v>1154788</v>
      </c>
      <c r="V71" s="547">
        <v>1132847</v>
      </c>
    </row>
    <row r="72" spans="2:22" s="122" customFormat="1" ht="14.5" thickBot="1" x14ac:dyDescent="0.35">
      <c r="B72" s="120" t="s">
        <v>78</v>
      </c>
      <c r="C72" s="120"/>
      <c r="D72" s="323">
        <v>2409097</v>
      </c>
      <c r="E72" s="323">
        <v>2320745.8186600003</v>
      </c>
      <c r="F72" s="323">
        <v>2261763.4285417767</v>
      </c>
      <c r="G72" s="323">
        <v>2297173.0267113405</v>
      </c>
      <c r="H72" s="323">
        <v>2234722</v>
      </c>
      <c r="I72" s="323">
        <v>2060934.1080000002</v>
      </c>
      <c r="J72" s="323">
        <v>1865916</v>
      </c>
      <c r="K72" s="323">
        <v>1909864.54565</v>
      </c>
      <c r="L72" s="323">
        <v>2285039</v>
      </c>
      <c r="M72" s="323">
        <v>2027719</v>
      </c>
      <c r="N72" s="323">
        <v>2827069</v>
      </c>
      <c r="O72" s="323" t="s">
        <v>389</v>
      </c>
      <c r="P72" s="323">
        <v>2768512</v>
      </c>
      <c r="Q72" s="323">
        <v>2823847</v>
      </c>
      <c r="R72" s="323">
        <v>2786669</v>
      </c>
      <c r="S72" s="323">
        <v>2791964</v>
      </c>
      <c r="T72" s="323">
        <v>3247928</v>
      </c>
      <c r="U72" s="323">
        <v>3138417</v>
      </c>
      <c r="V72" s="548">
        <v>3091158</v>
      </c>
    </row>
    <row r="73" spans="2:22" x14ac:dyDescent="0.3"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549"/>
    </row>
    <row r="74" spans="2:22" s="122" customFormat="1" ht="14.5" thickBot="1" x14ac:dyDescent="0.35">
      <c r="B74" s="120" t="s">
        <v>79</v>
      </c>
      <c r="C74" s="120"/>
      <c r="D74" s="323">
        <v>5623769</v>
      </c>
      <c r="E74" s="323">
        <v>5536860.9887786265</v>
      </c>
      <c r="F74" s="323">
        <v>5552024.6384379137</v>
      </c>
      <c r="G74" s="323">
        <v>5730533.5898454664</v>
      </c>
      <c r="H74" s="323">
        <v>5743616</v>
      </c>
      <c r="I74" s="323">
        <v>5625980.808530001</v>
      </c>
      <c r="J74" s="323">
        <v>5362380</v>
      </c>
      <c r="K74" s="323">
        <v>5504704.9376498051</v>
      </c>
      <c r="L74" s="323">
        <v>5680332</v>
      </c>
      <c r="M74" s="323">
        <v>5407137</v>
      </c>
      <c r="N74" s="323">
        <v>6293633</v>
      </c>
      <c r="O74" s="323" t="s">
        <v>390</v>
      </c>
      <c r="P74" s="323">
        <v>6102457</v>
      </c>
      <c r="Q74" s="323">
        <v>6092486</v>
      </c>
      <c r="R74" s="323">
        <v>5970668</v>
      </c>
      <c r="S74" s="323">
        <v>5959402</v>
      </c>
      <c r="T74" s="323">
        <v>6490797</v>
      </c>
      <c r="U74" s="323">
        <v>6362812</v>
      </c>
      <c r="V74" s="548">
        <v>6356433</v>
      </c>
    </row>
    <row r="75" spans="2:22" x14ac:dyDescent="0.3">
      <c r="B75" s="35"/>
      <c r="C75" s="35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</row>
  </sheetData>
  <mergeCells count="40">
    <mergeCell ref="V3:V4"/>
    <mergeCell ref="V38:V39"/>
    <mergeCell ref="B38:B39"/>
    <mergeCell ref="O3:O4"/>
    <mergeCell ref="O38:O39"/>
    <mergeCell ref="J3:J4"/>
    <mergeCell ref="K3:K4"/>
    <mergeCell ref="H38:H39"/>
    <mergeCell ref="I38:I39"/>
    <mergeCell ref="J38:J39"/>
    <mergeCell ref="K38:K39"/>
    <mergeCell ref="N38:N39"/>
    <mergeCell ref="N3:N4"/>
    <mergeCell ref="B3:B4"/>
    <mergeCell ref="D38:D39"/>
    <mergeCell ref="D3:D4"/>
    <mergeCell ref="M38:M39"/>
    <mergeCell ref="E38:E39"/>
    <mergeCell ref="Q3:Q4"/>
    <mergeCell ref="F38:F39"/>
    <mergeCell ref="M3:M4"/>
    <mergeCell ref="F3:F4"/>
    <mergeCell ref="E3:E4"/>
    <mergeCell ref="L3:L4"/>
    <mergeCell ref="L38:L39"/>
    <mergeCell ref="G3:G4"/>
    <mergeCell ref="G38:G39"/>
    <mergeCell ref="H3:H4"/>
    <mergeCell ref="I3:I4"/>
    <mergeCell ref="P3:P4"/>
    <mergeCell ref="P38:P39"/>
    <mergeCell ref="Q38:Q39"/>
    <mergeCell ref="U3:U4"/>
    <mergeCell ref="U38:U39"/>
    <mergeCell ref="T3:T4"/>
    <mergeCell ref="T38:T39"/>
    <mergeCell ref="R3:R4"/>
    <mergeCell ref="S3:S4"/>
    <mergeCell ref="R38:R39"/>
    <mergeCell ref="S38:S39"/>
  </mergeCells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2:L378"/>
  <sheetViews>
    <sheetView showGridLines="0" view="pageBreakPreview" topLeftCell="A358" zoomScale="85" zoomScaleNormal="85" zoomScaleSheetLayoutView="85" workbookViewId="0">
      <pane xSplit="2" topLeftCell="C1" activePane="topRight" state="frozen"/>
      <selection activeCell="B13" sqref="B13"/>
      <selection pane="topRight" activeCell="K381" sqref="K381"/>
    </sheetView>
  </sheetViews>
  <sheetFormatPr defaultColWidth="48.1796875" defaultRowHeight="12.5" x14ac:dyDescent="0.25"/>
  <cols>
    <col min="1" max="1" width="2.26953125" style="14" customWidth="1"/>
    <col min="2" max="2" width="48.1796875" style="14" customWidth="1"/>
    <col min="3" max="3" width="5" style="14" customWidth="1"/>
    <col min="4" max="5" width="20.453125" style="14" customWidth="1"/>
    <col min="6" max="6" width="22.453125" style="14" customWidth="1"/>
    <col min="7" max="7" width="25.7265625" style="14" customWidth="1"/>
    <col min="8" max="9" width="20.453125" style="14" customWidth="1"/>
    <col min="10" max="10" width="27.81640625" style="14" bestFit="1" customWidth="1"/>
    <col min="11" max="11" width="18.90625" style="14" customWidth="1"/>
    <col min="12" max="12" width="17.1796875" style="14" bestFit="1" customWidth="1"/>
    <col min="13" max="13" width="13.453125" style="14" bestFit="1" customWidth="1"/>
    <col min="14" max="16384" width="48.1796875" style="14"/>
  </cols>
  <sheetData>
    <row r="2" spans="2:12" x14ac:dyDescent="0.25">
      <c r="B2" s="167" t="s">
        <v>213</v>
      </c>
      <c r="C2" s="167"/>
      <c r="D2" s="59"/>
      <c r="E2" s="19"/>
      <c r="F2" s="19"/>
      <c r="G2" s="19"/>
      <c r="H2" s="19"/>
      <c r="I2" s="19"/>
      <c r="J2" s="19"/>
      <c r="K2" s="19"/>
      <c r="L2" s="19"/>
    </row>
    <row r="3" spans="2:12" ht="12.75" customHeight="1" thickBot="1" x14ac:dyDescent="0.3">
      <c r="B3" s="483"/>
      <c r="C3" s="390"/>
      <c r="D3" s="391"/>
      <c r="E3" s="391"/>
      <c r="F3" s="490" t="s">
        <v>127</v>
      </c>
      <c r="G3" s="490"/>
      <c r="H3" s="391"/>
      <c r="I3" s="391"/>
      <c r="J3" s="391"/>
      <c r="K3" s="391"/>
    </row>
    <row r="4" spans="2:12" ht="63" thickBot="1" x14ac:dyDescent="0.3">
      <c r="B4" s="484"/>
      <c r="C4" s="392"/>
      <c r="D4" s="387" t="s">
        <v>125</v>
      </c>
      <c r="E4" s="387" t="s">
        <v>126</v>
      </c>
      <c r="F4" s="387" t="s">
        <v>205</v>
      </c>
      <c r="G4" s="387" t="s">
        <v>206</v>
      </c>
      <c r="H4" s="387" t="s">
        <v>210</v>
      </c>
      <c r="I4" s="387" t="s">
        <v>208</v>
      </c>
      <c r="J4" s="387" t="s">
        <v>209</v>
      </c>
      <c r="K4" s="387" t="s">
        <v>90</v>
      </c>
    </row>
    <row r="5" spans="2:12" x14ac:dyDescent="0.25">
      <c r="B5" s="391"/>
      <c r="C5" s="391"/>
      <c r="D5" s="391" t="s">
        <v>5</v>
      </c>
      <c r="E5" s="393" t="s">
        <v>5</v>
      </c>
      <c r="F5" s="391" t="s">
        <v>5</v>
      </c>
      <c r="G5" s="391" t="s">
        <v>5</v>
      </c>
      <c r="H5" s="391" t="s">
        <v>5</v>
      </c>
      <c r="I5" s="391" t="s">
        <v>5</v>
      </c>
      <c r="J5" s="391" t="s">
        <v>5</v>
      </c>
      <c r="K5" s="391" t="s">
        <v>5</v>
      </c>
    </row>
    <row r="6" spans="2:12" s="26" customFormat="1" x14ac:dyDescent="0.25">
      <c r="B6" s="21"/>
      <c r="C6" s="21"/>
      <c r="D6" s="24"/>
      <c r="E6" s="24"/>
      <c r="F6" s="24"/>
      <c r="G6" s="24"/>
      <c r="H6" s="24"/>
      <c r="I6" s="25"/>
      <c r="J6" s="24"/>
      <c r="K6" s="25"/>
    </row>
    <row r="7" spans="2:12" x14ac:dyDescent="0.25">
      <c r="B7" s="167" t="s">
        <v>225</v>
      </c>
      <c r="C7" s="167"/>
      <c r="D7" s="175">
        <v>2889200</v>
      </c>
      <c r="E7" s="175">
        <v>102759.98320240001</v>
      </c>
      <c r="F7" s="175">
        <v>11385.405516651997</v>
      </c>
      <c r="G7" s="175">
        <v>-638.88325829436008</v>
      </c>
      <c r="H7" s="175">
        <v>-87717.630688961392</v>
      </c>
      <c r="I7" s="394">
        <v>2914988.8747717962</v>
      </c>
      <c r="J7" s="175">
        <v>75490.801951265908</v>
      </c>
      <c r="K7" s="394">
        <v>2990479.6767230602</v>
      </c>
    </row>
    <row r="8" spans="2:12" x14ac:dyDescent="0.25">
      <c r="B8" s="192" t="s">
        <v>262</v>
      </c>
      <c r="C8" s="192"/>
      <c r="D8" s="194">
        <v>0</v>
      </c>
      <c r="E8" s="194">
        <v>0</v>
      </c>
      <c r="F8" s="194">
        <v>0</v>
      </c>
      <c r="G8" s="194">
        <v>0</v>
      </c>
      <c r="H8" s="194">
        <v>253424.14027247604</v>
      </c>
      <c r="I8" s="395">
        <v>253424.14027247604</v>
      </c>
      <c r="J8" s="194">
        <v>282.84097606800003</v>
      </c>
      <c r="K8" s="395">
        <v>253706.98124854401</v>
      </c>
    </row>
    <row r="9" spans="2:12" x14ac:dyDescent="0.25">
      <c r="B9" s="192" t="s">
        <v>245</v>
      </c>
      <c r="C9" s="192"/>
      <c r="D9" s="234">
        <v>0</v>
      </c>
      <c r="E9" s="234">
        <v>0</v>
      </c>
      <c r="F9" s="234">
        <v>0</v>
      </c>
      <c r="G9" s="234">
        <v>1232.0308</v>
      </c>
      <c r="H9" s="234">
        <v>0</v>
      </c>
      <c r="I9" s="396">
        <v>1232.0308</v>
      </c>
      <c r="J9" s="234">
        <v>985.44725000000005</v>
      </c>
      <c r="K9" s="396">
        <v>2217.4780499999997</v>
      </c>
    </row>
    <row r="10" spans="2:12" s="127" customFormat="1" x14ac:dyDescent="0.25">
      <c r="B10" s="176" t="s">
        <v>230</v>
      </c>
      <c r="C10" s="176"/>
      <c r="D10" s="177">
        <v>0</v>
      </c>
      <c r="E10" s="177">
        <v>0</v>
      </c>
      <c r="F10" s="177">
        <v>0</v>
      </c>
      <c r="G10" s="177">
        <v>1232.0308</v>
      </c>
      <c r="H10" s="177">
        <v>253424.14027247604</v>
      </c>
      <c r="I10" s="394">
        <v>254656.17107247605</v>
      </c>
      <c r="J10" s="177">
        <v>1268.2882260680001</v>
      </c>
      <c r="K10" s="394">
        <v>255924.45929854398</v>
      </c>
    </row>
    <row r="11" spans="2:12" x14ac:dyDescent="0.25">
      <c r="B11" s="192" t="s">
        <v>234</v>
      </c>
      <c r="C11" s="192"/>
      <c r="D11" s="194">
        <v>0</v>
      </c>
      <c r="E11" s="194">
        <v>0</v>
      </c>
      <c r="F11" s="194">
        <v>0</v>
      </c>
      <c r="G11" s="194">
        <v>0</v>
      </c>
      <c r="H11" s="194">
        <v>0</v>
      </c>
      <c r="I11" s="397">
        <v>0</v>
      </c>
      <c r="J11" s="194"/>
      <c r="K11" s="397">
        <v>0</v>
      </c>
    </row>
    <row r="12" spans="2:12" x14ac:dyDescent="0.25">
      <c r="B12" s="192" t="s">
        <v>235</v>
      </c>
      <c r="C12" s="192"/>
      <c r="D12" s="193">
        <v>0</v>
      </c>
      <c r="E12" s="193">
        <v>0</v>
      </c>
      <c r="F12" s="193">
        <v>0</v>
      </c>
      <c r="G12" s="193">
        <v>0</v>
      </c>
      <c r="H12" s="193">
        <v>0</v>
      </c>
      <c r="I12" s="397">
        <v>0</v>
      </c>
      <c r="J12" s="193">
        <v>-3448.5439999999999</v>
      </c>
      <c r="K12" s="397">
        <v>-3448</v>
      </c>
    </row>
    <row r="13" spans="2:12" x14ac:dyDescent="0.25">
      <c r="B13" s="192" t="s">
        <v>237</v>
      </c>
      <c r="C13" s="192"/>
      <c r="D13" s="194">
        <v>0</v>
      </c>
      <c r="E13" s="194">
        <v>13344.981790000002</v>
      </c>
      <c r="F13" s="194">
        <v>0</v>
      </c>
      <c r="G13" s="194">
        <v>0</v>
      </c>
      <c r="H13" s="194">
        <v>-13344.98179</v>
      </c>
      <c r="I13" s="395">
        <v>0</v>
      </c>
      <c r="J13" s="194"/>
      <c r="K13" s="395">
        <v>0</v>
      </c>
    </row>
    <row r="14" spans="2:12" ht="13" thickBot="1" x14ac:dyDescent="0.3">
      <c r="B14" s="167" t="s">
        <v>226</v>
      </c>
      <c r="C14" s="167"/>
      <c r="D14" s="207">
        <v>2889200</v>
      </c>
      <c r="E14" s="207">
        <v>116104.96499240001</v>
      </c>
      <c r="F14" s="207">
        <v>11385.405516651997</v>
      </c>
      <c r="G14" s="207">
        <v>593.14754170563992</v>
      </c>
      <c r="H14" s="207">
        <v>152361</v>
      </c>
      <c r="I14" s="398">
        <v>3169645.0458442699</v>
      </c>
      <c r="J14" s="207">
        <v>73310.54617733389</v>
      </c>
      <c r="K14" s="398">
        <v>3242955.5920216097</v>
      </c>
    </row>
    <row r="15" spans="2:12" x14ac:dyDescent="0.25">
      <c r="B15" s="20"/>
      <c r="C15" s="20"/>
      <c r="D15" s="258"/>
      <c r="E15" s="258"/>
      <c r="F15" s="258"/>
      <c r="G15" s="258"/>
      <c r="H15" s="258"/>
      <c r="I15" s="258"/>
      <c r="J15" s="258"/>
      <c r="K15" s="258"/>
    </row>
    <row r="16" spans="2:12" x14ac:dyDescent="0.25">
      <c r="B16" s="167" t="s">
        <v>227</v>
      </c>
      <c r="C16" s="167"/>
      <c r="D16" s="175">
        <v>2889200</v>
      </c>
      <c r="E16" s="175">
        <v>122773.37269</v>
      </c>
      <c r="F16" s="175">
        <v>-29059.106452799224</v>
      </c>
      <c r="G16" s="175">
        <v>-266.87618133102904</v>
      </c>
      <c r="H16" s="175">
        <v>159946.84714</v>
      </c>
      <c r="I16" s="394">
        <v>3142594.2371958694</v>
      </c>
      <c r="J16" s="175">
        <v>72077.856710004999</v>
      </c>
      <c r="K16" s="394">
        <v>3214672.0939058699</v>
      </c>
    </row>
    <row r="17" spans="2:12" x14ac:dyDescent="0.25">
      <c r="B17" s="195" t="s">
        <v>262</v>
      </c>
      <c r="C17" s="195"/>
      <c r="D17" s="193">
        <v>0</v>
      </c>
      <c r="E17" s="193">
        <v>0</v>
      </c>
      <c r="F17" s="193">
        <v>0</v>
      </c>
      <c r="G17" s="193">
        <v>0</v>
      </c>
      <c r="H17" s="193">
        <v>-4598.2764951734061</v>
      </c>
      <c r="I17" s="397">
        <v>-4598.2764951734061</v>
      </c>
      <c r="J17" s="193">
        <v>-182.26774</v>
      </c>
      <c r="K17" s="397">
        <v>-4780</v>
      </c>
    </row>
    <row r="18" spans="2:12" x14ac:dyDescent="0.25">
      <c r="B18" s="195" t="s">
        <v>245</v>
      </c>
      <c r="C18" s="195"/>
      <c r="D18" s="234">
        <v>0</v>
      </c>
      <c r="E18" s="234">
        <v>0</v>
      </c>
      <c r="F18" s="234">
        <v>0</v>
      </c>
      <c r="G18" s="234">
        <v>-345.0958</v>
      </c>
      <c r="H18" s="234">
        <v>0</v>
      </c>
      <c r="I18" s="396">
        <v>-345.0958</v>
      </c>
      <c r="J18" s="234">
        <v>-276.02633000000003</v>
      </c>
      <c r="K18" s="396">
        <v>-621.12212999999997</v>
      </c>
    </row>
    <row r="19" spans="2:12" s="127" customFormat="1" x14ac:dyDescent="0.25">
      <c r="B19" s="178" t="s">
        <v>230</v>
      </c>
      <c r="C19" s="178"/>
      <c r="D19" s="177">
        <v>0</v>
      </c>
      <c r="E19" s="177">
        <v>0</v>
      </c>
      <c r="F19" s="177">
        <v>0</v>
      </c>
      <c r="G19" s="177">
        <v>-345.0958</v>
      </c>
      <c r="H19" s="177">
        <v>-4598.2764951734061</v>
      </c>
      <c r="I19" s="394">
        <v>-4943.3722951734053</v>
      </c>
      <c r="J19" s="177">
        <v>-458.29407000000003</v>
      </c>
      <c r="K19" s="394">
        <v>-5401</v>
      </c>
    </row>
    <row r="20" spans="2:12" x14ac:dyDescent="0.25">
      <c r="B20" s="195" t="s">
        <v>234</v>
      </c>
      <c r="C20" s="195"/>
      <c r="D20" s="194">
        <v>1</v>
      </c>
      <c r="E20" s="194">
        <v>117079.467</v>
      </c>
      <c r="F20" s="194">
        <v>0</v>
      </c>
      <c r="G20" s="194">
        <v>0</v>
      </c>
      <c r="H20" s="194">
        <v>0</v>
      </c>
      <c r="I20" s="397">
        <v>117080.467</v>
      </c>
      <c r="J20" s="194"/>
      <c r="K20" s="397">
        <v>117080.467</v>
      </c>
    </row>
    <row r="21" spans="2:12" x14ac:dyDescent="0.25">
      <c r="B21" s="195" t="s">
        <v>238</v>
      </c>
      <c r="C21" s="195"/>
      <c r="D21" s="194">
        <v>-722300.25</v>
      </c>
      <c r="E21" s="194">
        <v>139982.48838</v>
      </c>
      <c r="F21" s="194">
        <v>0</v>
      </c>
      <c r="G21" s="194">
        <v>0</v>
      </c>
      <c r="H21" s="194">
        <v>582317.76162</v>
      </c>
      <c r="I21" s="397">
        <v>0</v>
      </c>
      <c r="J21" s="194"/>
      <c r="K21" s="397">
        <v>0</v>
      </c>
    </row>
    <row r="22" spans="2:12" x14ac:dyDescent="0.25">
      <c r="B22" s="196" t="s">
        <v>235</v>
      </c>
      <c r="C22" s="196"/>
      <c r="D22" s="193">
        <v>0</v>
      </c>
      <c r="E22" s="193">
        <v>0</v>
      </c>
      <c r="F22" s="193">
        <v>0</v>
      </c>
      <c r="G22" s="193">
        <v>0</v>
      </c>
      <c r="H22" s="193">
        <v>0</v>
      </c>
      <c r="I22" s="397">
        <v>0</v>
      </c>
      <c r="J22" s="193">
        <v>-1111</v>
      </c>
      <c r="K22" s="397">
        <v>-1111</v>
      </c>
    </row>
    <row r="23" spans="2:12" x14ac:dyDescent="0.25">
      <c r="B23" s="196" t="s">
        <v>236</v>
      </c>
      <c r="C23" s="196"/>
      <c r="D23" s="193">
        <v>0</v>
      </c>
      <c r="E23" s="193">
        <v>108120.66859</v>
      </c>
      <c r="F23" s="193">
        <v>0</v>
      </c>
      <c r="G23" s="193">
        <v>0</v>
      </c>
      <c r="H23" s="193">
        <v>0</v>
      </c>
      <c r="I23" s="397">
        <v>108120.66859</v>
      </c>
      <c r="J23" s="193"/>
      <c r="K23" s="397">
        <v>108120.66859</v>
      </c>
    </row>
    <row r="24" spans="2:12" x14ac:dyDescent="0.25">
      <c r="B24" s="196" t="s">
        <v>237</v>
      </c>
      <c r="C24" s="196"/>
      <c r="D24" s="234">
        <v>0</v>
      </c>
      <c r="E24" s="234">
        <v>210477</v>
      </c>
      <c r="F24" s="234">
        <v>0</v>
      </c>
      <c r="G24" s="234">
        <v>0</v>
      </c>
      <c r="H24" s="234">
        <v>-210477</v>
      </c>
      <c r="I24" s="396">
        <v>0</v>
      </c>
      <c r="J24" s="234"/>
      <c r="K24" s="396">
        <v>0</v>
      </c>
    </row>
    <row r="25" spans="2:12" ht="13" thickBot="1" x14ac:dyDescent="0.3">
      <c r="B25" s="167" t="s">
        <v>19</v>
      </c>
      <c r="C25" s="167"/>
      <c r="D25" s="207">
        <v>2166900.75</v>
      </c>
      <c r="E25" s="207">
        <v>698432.41586000007</v>
      </c>
      <c r="F25" s="207">
        <v>-29059.106452799224</v>
      </c>
      <c r="G25" s="207">
        <v>-611.97198133102893</v>
      </c>
      <c r="H25" s="207">
        <v>527189.91306482663</v>
      </c>
      <c r="I25" s="398">
        <v>3362852.0004906962</v>
      </c>
      <c r="J25" s="207">
        <v>70508.562640004966</v>
      </c>
      <c r="K25" s="398">
        <v>3433360.5631307</v>
      </c>
    </row>
    <row r="26" spans="2:12" x14ac:dyDescent="0.25">
      <c r="B26" s="5"/>
      <c r="C26" s="5"/>
    </row>
    <row r="27" spans="2:12" x14ac:dyDescent="0.25">
      <c r="B27" s="167" t="s">
        <v>211</v>
      </c>
      <c r="C27" s="167"/>
      <c r="D27" s="12"/>
      <c r="E27" s="12"/>
      <c r="F27" s="12"/>
      <c r="G27" s="12"/>
      <c r="H27" s="12"/>
      <c r="I27" s="12"/>
      <c r="J27" s="12"/>
      <c r="K27" s="12"/>
    </row>
    <row r="28" spans="2:12" ht="12.75" customHeight="1" thickBot="1" x14ac:dyDescent="0.3">
      <c r="B28" s="483"/>
      <c r="C28" s="390"/>
      <c r="D28" s="391"/>
      <c r="E28" s="391"/>
      <c r="F28" s="490" t="s">
        <v>127</v>
      </c>
      <c r="G28" s="490"/>
      <c r="H28" s="391"/>
      <c r="I28" s="391"/>
      <c r="J28" s="391"/>
      <c r="K28" s="391"/>
    </row>
    <row r="29" spans="2:12" ht="63" thickBot="1" x14ac:dyDescent="0.3">
      <c r="B29" s="484"/>
      <c r="C29" s="392"/>
      <c r="D29" s="387" t="s">
        <v>125</v>
      </c>
      <c r="E29" s="387" t="s">
        <v>126</v>
      </c>
      <c r="F29" s="387" t="s">
        <v>205</v>
      </c>
      <c r="G29" s="387" t="s">
        <v>206</v>
      </c>
      <c r="H29" s="387" t="s">
        <v>207</v>
      </c>
      <c r="I29" s="387" t="s">
        <v>208</v>
      </c>
      <c r="J29" s="387" t="s">
        <v>209</v>
      </c>
      <c r="K29" s="387" t="s">
        <v>90</v>
      </c>
    </row>
    <row r="30" spans="2:12" x14ac:dyDescent="0.25">
      <c r="B30" s="391"/>
      <c r="C30" s="391"/>
      <c r="D30" s="391" t="s">
        <v>5</v>
      </c>
      <c r="E30" s="393" t="s">
        <v>5</v>
      </c>
      <c r="F30" s="391" t="s">
        <v>5</v>
      </c>
      <c r="G30" s="391" t="s">
        <v>5</v>
      </c>
      <c r="H30" s="391" t="s">
        <v>5</v>
      </c>
      <c r="I30" s="391" t="s">
        <v>5</v>
      </c>
      <c r="J30" s="391" t="s">
        <v>5</v>
      </c>
      <c r="K30" s="391" t="s">
        <v>5</v>
      </c>
    </row>
    <row r="31" spans="2:12" s="26" customFormat="1" x14ac:dyDescent="0.25">
      <c r="B31" s="77"/>
      <c r="C31" s="77"/>
      <c r="D31" s="9"/>
      <c r="E31" s="78"/>
      <c r="F31" s="9"/>
      <c r="G31" s="9"/>
      <c r="H31" s="9"/>
      <c r="I31" s="9"/>
      <c r="J31" s="9"/>
      <c r="K31" s="9"/>
    </row>
    <row r="32" spans="2:12" x14ac:dyDescent="0.25">
      <c r="B32" s="167" t="s">
        <v>220</v>
      </c>
      <c r="C32" s="167"/>
      <c r="D32" s="175">
        <v>2889200</v>
      </c>
      <c r="E32" s="126">
        <v>102760</v>
      </c>
      <c r="F32" s="126">
        <v>11385</v>
      </c>
      <c r="G32" s="169">
        <v>-639</v>
      </c>
      <c r="H32" s="169">
        <v>-87717</v>
      </c>
      <c r="I32" s="394">
        <v>2914990</v>
      </c>
      <c r="J32" s="126">
        <v>75491</v>
      </c>
      <c r="K32" s="394">
        <v>2990481</v>
      </c>
      <c r="L32" s="15"/>
    </row>
    <row r="33" spans="2:12" x14ac:dyDescent="0.25">
      <c r="B33" s="186" t="s">
        <v>232</v>
      </c>
      <c r="C33" s="186"/>
      <c r="D33" s="194" t="s">
        <v>147</v>
      </c>
      <c r="E33" s="187" t="s">
        <v>147</v>
      </c>
      <c r="F33" s="187" t="s">
        <v>147</v>
      </c>
      <c r="G33" s="187" t="s">
        <v>147</v>
      </c>
      <c r="H33" s="154">
        <v>267677</v>
      </c>
      <c r="I33" s="399">
        <v>267677</v>
      </c>
      <c r="J33" s="152">
        <v>-234</v>
      </c>
      <c r="K33" s="399">
        <v>267443</v>
      </c>
      <c r="L33" s="15"/>
    </row>
    <row r="34" spans="2:12" x14ac:dyDescent="0.25">
      <c r="B34" s="186" t="s">
        <v>233</v>
      </c>
      <c r="C34" s="186"/>
      <c r="D34" s="234" t="s">
        <v>147</v>
      </c>
      <c r="E34" s="231" t="s">
        <v>147</v>
      </c>
      <c r="F34" s="232">
        <v>-40445</v>
      </c>
      <c r="G34" s="231">
        <v>372</v>
      </c>
      <c r="H34" s="231" t="s">
        <v>147</v>
      </c>
      <c r="I34" s="400">
        <v>-40073</v>
      </c>
      <c r="J34" s="231">
        <v>270</v>
      </c>
      <c r="K34" s="400">
        <v>-39803</v>
      </c>
      <c r="L34" s="15"/>
    </row>
    <row r="35" spans="2:12" s="127" customFormat="1" x14ac:dyDescent="0.25">
      <c r="B35" s="170" t="s">
        <v>230</v>
      </c>
      <c r="C35" s="170"/>
      <c r="D35" s="160" t="s">
        <v>147</v>
      </c>
      <c r="E35" s="156" t="s">
        <v>6</v>
      </c>
      <c r="F35" s="171">
        <v>-40445</v>
      </c>
      <c r="G35" s="156">
        <v>372</v>
      </c>
      <c r="H35" s="172">
        <v>267677</v>
      </c>
      <c r="I35" s="394">
        <v>227604</v>
      </c>
      <c r="J35" s="156">
        <v>36</v>
      </c>
      <c r="K35" s="394">
        <v>227640</v>
      </c>
      <c r="L35" s="173"/>
    </row>
    <row r="36" spans="2:12" x14ac:dyDescent="0.25">
      <c r="B36" s="186" t="s">
        <v>234</v>
      </c>
      <c r="C36" s="186"/>
      <c r="D36" s="194" t="s">
        <v>147</v>
      </c>
      <c r="E36" s="187" t="s">
        <v>147</v>
      </c>
      <c r="F36" s="187" t="s">
        <v>147</v>
      </c>
      <c r="G36" s="187" t="s">
        <v>147</v>
      </c>
      <c r="H36" s="187" t="s">
        <v>147</v>
      </c>
      <c r="I36" s="401" t="s">
        <v>147</v>
      </c>
      <c r="J36" s="187" t="s">
        <v>147</v>
      </c>
      <c r="K36" s="401" t="s">
        <v>147</v>
      </c>
      <c r="L36" s="15"/>
    </row>
    <row r="37" spans="2:12" x14ac:dyDescent="0.25">
      <c r="B37" s="186" t="s">
        <v>235</v>
      </c>
      <c r="C37" s="186"/>
      <c r="D37" s="160" t="s">
        <v>147</v>
      </c>
      <c r="E37" s="160" t="s">
        <v>147</v>
      </c>
      <c r="F37" s="160" t="s">
        <v>147</v>
      </c>
      <c r="G37" s="160" t="s">
        <v>147</v>
      </c>
      <c r="H37" s="160" t="s">
        <v>147</v>
      </c>
      <c r="I37" s="402" t="s">
        <v>6</v>
      </c>
      <c r="J37" s="189">
        <v>-3449</v>
      </c>
      <c r="K37" s="407">
        <v>-3449</v>
      </c>
      <c r="L37" s="15"/>
    </row>
    <row r="38" spans="2:12" x14ac:dyDescent="0.25">
      <c r="B38" s="186" t="s">
        <v>237</v>
      </c>
      <c r="C38" s="186"/>
      <c r="D38" s="231" t="s">
        <v>147</v>
      </c>
      <c r="E38" s="233">
        <v>20013</v>
      </c>
      <c r="F38" s="231" t="s">
        <v>147</v>
      </c>
      <c r="G38" s="231" t="s">
        <v>147</v>
      </c>
      <c r="H38" s="232">
        <v>-20013</v>
      </c>
      <c r="I38" s="403" t="s">
        <v>6</v>
      </c>
      <c r="J38" s="231" t="s">
        <v>147</v>
      </c>
      <c r="K38" s="403" t="s">
        <v>6</v>
      </c>
      <c r="L38" s="15"/>
    </row>
    <row r="39" spans="2:12" ht="13" thickBot="1" x14ac:dyDescent="0.3">
      <c r="B39" s="167" t="s">
        <v>219</v>
      </c>
      <c r="C39" s="167"/>
      <c r="D39" s="205">
        <v>2889200</v>
      </c>
      <c r="E39" s="205">
        <v>122773</v>
      </c>
      <c r="F39" s="206">
        <v>-29059</v>
      </c>
      <c r="G39" s="206">
        <v>-267</v>
      </c>
      <c r="H39" s="205">
        <v>159947</v>
      </c>
      <c r="I39" s="398" t="s">
        <v>263</v>
      </c>
      <c r="J39" s="205">
        <v>72078</v>
      </c>
      <c r="K39" s="398">
        <v>3214672</v>
      </c>
      <c r="L39" s="15"/>
    </row>
    <row r="40" spans="2:12" x14ac:dyDescent="0.25">
      <c r="B40" s="16"/>
      <c r="C40" s="16"/>
      <c r="D40" s="259"/>
      <c r="E40" s="259"/>
      <c r="F40" s="259"/>
      <c r="G40" s="259"/>
      <c r="H40" s="259"/>
      <c r="I40" s="259"/>
      <c r="J40" s="259"/>
      <c r="K40" s="260"/>
      <c r="L40" s="15"/>
    </row>
    <row r="41" spans="2:12" x14ac:dyDescent="0.25">
      <c r="B41" s="167" t="s">
        <v>221</v>
      </c>
      <c r="C41" s="167"/>
      <c r="D41" s="126">
        <v>2889200</v>
      </c>
      <c r="E41" s="126">
        <v>122773</v>
      </c>
      <c r="F41" s="169">
        <v>-29059</v>
      </c>
      <c r="G41" s="169">
        <v>-267</v>
      </c>
      <c r="H41" s="126">
        <v>159947</v>
      </c>
      <c r="I41" s="394">
        <v>3142594</v>
      </c>
      <c r="J41" s="126">
        <v>72078</v>
      </c>
      <c r="K41" s="394">
        <v>3214672</v>
      </c>
      <c r="L41" s="15"/>
    </row>
    <row r="42" spans="2:12" x14ac:dyDescent="0.25">
      <c r="B42" s="186" t="s">
        <v>232</v>
      </c>
      <c r="C42" s="186"/>
      <c r="D42" s="187"/>
      <c r="E42" s="187"/>
      <c r="F42" s="187"/>
      <c r="G42" s="187"/>
      <c r="H42" s="190">
        <v>74043</v>
      </c>
      <c r="I42" s="399">
        <v>74043</v>
      </c>
      <c r="J42" s="152">
        <v>-8656</v>
      </c>
      <c r="K42" s="399">
        <v>65387</v>
      </c>
      <c r="L42" s="15"/>
    </row>
    <row r="43" spans="2:12" x14ac:dyDescent="0.25">
      <c r="B43" s="186" t="s">
        <v>233</v>
      </c>
      <c r="C43" s="186"/>
      <c r="D43" s="231" t="s">
        <v>147</v>
      </c>
      <c r="E43" s="231" t="s">
        <v>147</v>
      </c>
      <c r="F43" s="233">
        <v>12877</v>
      </c>
      <c r="G43" s="231">
        <v>57</v>
      </c>
      <c r="H43" s="231" t="s">
        <v>147</v>
      </c>
      <c r="I43" s="404">
        <v>12934</v>
      </c>
      <c r="J43" s="231">
        <v>66</v>
      </c>
      <c r="K43" s="404">
        <v>13000</v>
      </c>
      <c r="L43" s="15"/>
    </row>
    <row r="44" spans="2:12" x14ac:dyDescent="0.25">
      <c r="B44" s="170" t="s">
        <v>230</v>
      </c>
      <c r="C44" s="170"/>
      <c r="D44" s="177" t="s">
        <v>6</v>
      </c>
      <c r="E44" s="156" t="s">
        <v>6</v>
      </c>
      <c r="F44" s="172">
        <v>12877</v>
      </c>
      <c r="G44" s="156">
        <v>57</v>
      </c>
      <c r="H44" s="172">
        <v>74043</v>
      </c>
      <c r="I44" s="394">
        <v>86977</v>
      </c>
      <c r="J44" s="171">
        <v>-8590</v>
      </c>
      <c r="K44" s="394">
        <v>78387</v>
      </c>
      <c r="L44" s="15"/>
    </row>
    <row r="45" spans="2:12" x14ac:dyDescent="0.25">
      <c r="B45" s="186" t="s">
        <v>234</v>
      </c>
      <c r="C45" s="186"/>
      <c r="D45" s="187">
        <v>1</v>
      </c>
      <c r="E45" s="154">
        <v>117079</v>
      </c>
      <c r="F45" s="187" t="s">
        <v>147</v>
      </c>
      <c r="G45" s="187" t="s">
        <v>147</v>
      </c>
      <c r="H45" s="187" t="s">
        <v>147</v>
      </c>
      <c r="I45" s="399">
        <v>117080</v>
      </c>
      <c r="J45" s="187" t="s">
        <v>147</v>
      </c>
      <c r="K45" s="399">
        <v>117080</v>
      </c>
      <c r="L45" s="15"/>
    </row>
    <row r="46" spans="2:12" x14ac:dyDescent="0.25">
      <c r="B46" s="186" t="s">
        <v>238</v>
      </c>
      <c r="C46" s="186"/>
      <c r="D46" s="152">
        <v>-722300</v>
      </c>
      <c r="E46" s="154">
        <v>139982</v>
      </c>
      <c r="F46" s="187" t="s">
        <v>147</v>
      </c>
      <c r="G46" s="187" t="s">
        <v>147</v>
      </c>
      <c r="H46" s="154">
        <v>582318</v>
      </c>
      <c r="I46" s="401" t="s">
        <v>6</v>
      </c>
      <c r="J46" s="187" t="s">
        <v>147</v>
      </c>
      <c r="K46" s="401" t="s">
        <v>6</v>
      </c>
      <c r="L46" s="15"/>
    </row>
    <row r="47" spans="2:12" x14ac:dyDescent="0.25">
      <c r="B47" s="186" t="s">
        <v>239</v>
      </c>
      <c r="C47" s="186"/>
      <c r="D47" s="187" t="s">
        <v>147</v>
      </c>
      <c r="E47" s="152">
        <v>-150</v>
      </c>
      <c r="F47" s="187" t="s">
        <v>147</v>
      </c>
      <c r="G47" s="187" t="s">
        <v>147</v>
      </c>
      <c r="H47" s="187" t="s">
        <v>147</v>
      </c>
      <c r="I47" s="405">
        <v>-150</v>
      </c>
      <c r="J47" s="187" t="s">
        <v>147</v>
      </c>
      <c r="K47" s="405">
        <v>-150</v>
      </c>
      <c r="L47" s="15"/>
    </row>
    <row r="48" spans="2:12" x14ac:dyDescent="0.25">
      <c r="B48" s="186" t="s">
        <v>235</v>
      </c>
      <c r="C48" s="186"/>
      <c r="D48" s="177" t="s">
        <v>147</v>
      </c>
      <c r="E48" s="187" t="s">
        <v>6</v>
      </c>
      <c r="F48" s="187" t="s">
        <v>147</v>
      </c>
      <c r="G48" s="187" t="s">
        <v>147</v>
      </c>
      <c r="H48" s="187" t="s">
        <v>147</v>
      </c>
      <c r="I48" s="401" t="s">
        <v>6</v>
      </c>
      <c r="J48" s="152">
        <v>-1111</v>
      </c>
      <c r="K48" s="405">
        <v>-1111</v>
      </c>
      <c r="L48" s="15"/>
    </row>
    <row r="49" spans="2:12" x14ac:dyDescent="0.25">
      <c r="B49" s="186" t="s">
        <v>236</v>
      </c>
      <c r="C49" s="186"/>
      <c r="D49" s="160" t="s">
        <v>147</v>
      </c>
      <c r="E49" s="188">
        <v>100016</v>
      </c>
      <c r="F49" s="160" t="s">
        <v>147</v>
      </c>
      <c r="G49" s="160" t="s">
        <v>147</v>
      </c>
      <c r="H49" s="160" t="s">
        <v>147</v>
      </c>
      <c r="I49" s="406">
        <v>100016</v>
      </c>
      <c r="J49" s="160" t="s">
        <v>147</v>
      </c>
      <c r="K49" s="406">
        <v>100016</v>
      </c>
      <c r="L49" s="15"/>
    </row>
    <row r="50" spans="2:12" x14ac:dyDescent="0.25">
      <c r="B50" s="186" t="s">
        <v>237</v>
      </c>
      <c r="C50" s="186"/>
      <c r="D50" s="231" t="s">
        <v>147</v>
      </c>
      <c r="E50" s="233">
        <v>213061</v>
      </c>
      <c r="F50" s="231" t="s">
        <v>147</v>
      </c>
      <c r="G50" s="231" t="s">
        <v>147</v>
      </c>
      <c r="H50" s="232">
        <v>-213061</v>
      </c>
      <c r="I50" s="403" t="s">
        <v>147</v>
      </c>
      <c r="J50" s="231" t="s">
        <v>147</v>
      </c>
      <c r="K50" s="403" t="s">
        <v>147</v>
      </c>
      <c r="L50" s="15"/>
    </row>
    <row r="51" spans="2:12" ht="13" thickBot="1" x14ac:dyDescent="0.3">
      <c r="B51" s="167" t="s">
        <v>222</v>
      </c>
      <c r="C51" s="167"/>
      <c r="D51" s="205">
        <v>2166901</v>
      </c>
      <c r="E51" s="205">
        <v>692761</v>
      </c>
      <c r="F51" s="206">
        <v>-16182</v>
      </c>
      <c r="G51" s="206">
        <v>-210</v>
      </c>
      <c r="H51" s="205">
        <v>603247</v>
      </c>
      <c r="I51" s="398">
        <v>3446517</v>
      </c>
      <c r="J51" s="205">
        <v>62377</v>
      </c>
      <c r="K51" s="398">
        <v>3508894</v>
      </c>
      <c r="L51" s="15"/>
    </row>
    <row r="52" spans="2:12" x14ac:dyDescent="0.25">
      <c r="B52" s="17"/>
      <c r="C52" s="17"/>
      <c r="D52" s="18"/>
      <c r="E52" s="18"/>
      <c r="F52" s="18"/>
      <c r="G52" s="18"/>
      <c r="H52" s="17"/>
      <c r="I52" s="18"/>
      <c r="J52" s="18"/>
      <c r="K52" s="18"/>
    </row>
    <row r="53" spans="2:12" x14ac:dyDescent="0.25">
      <c r="B53" s="167" t="s">
        <v>214</v>
      </c>
      <c r="C53" s="167"/>
      <c r="D53" s="58"/>
      <c r="E53" s="12"/>
      <c r="F53" s="12"/>
      <c r="G53" s="12"/>
      <c r="H53" s="12"/>
      <c r="I53" s="12"/>
      <c r="J53" s="12"/>
      <c r="K53" s="12"/>
    </row>
    <row r="54" spans="2:12" ht="13" thickBot="1" x14ac:dyDescent="0.3">
      <c r="B54" s="483"/>
      <c r="C54" s="390"/>
      <c r="D54" s="391"/>
      <c r="E54" s="391"/>
      <c r="F54" s="490" t="s">
        <v>127</v>
      </c>
      <c r="G54" s="490"/>
      <c r="H54" s="391"/>
      <c r="I54" s="391"/>
      <c r="J54" s="391"/>
      <c r="K54" s="391"/>
    </row>
    <row r="55" spans="2:12" ht="63" thickBot="1" x14ac:dyDescent="0.3">
      <c r="B55" s="484"/>
      <c r="C55" s="392"/>
      <c r="D55" s="387" t="s">
        <v>125</v>
      </c>
      <c r="E55" s="387" t="s">
        <v>126</v>
      </c>
      <c r="F55" s="387" t="s">
        <v>205</v>
      </c>
      <c r="G55" s="387" t="s">
        <v>206</v>
      </c>
      <c r="H55" s="387" t="s">
        <v>210</v>
      </c>
      <c r="I55" s="387" t="s">
        <v>208</v>
      </c>
      <c r="J55" s="387" t="s">
        <v>209</v>
      </c>
      <c r="K55" s="387" t="s">
        <v>90</v>
      </c>
    </row>
    <row r="56" spans="2:12" x14ac:dyDescent="0.25">
      <c r="B56" s="391"/>
      <c r="C56" s="391"/>
      <c r="D56" s="391" t="s">
        <v>5</v>
      </c>
      <c r="E56" s="393" t="s">
        <v>5</v>
      </c>
      <c r="F56" s="391" t="s">
        <v>5</v>
      </c>
      <c r="G56" s="391" t="s">
        <v>5</v>
      </c>
      <c r="H56" s="391" t="s">
        <v>5</v>
      </c>
      <c r="I56" s="391" t="s">
        <v>5</v>
      </c>
      <c r="J56" s="391" t="s">
        <v>5</v>
      </c>
      <c r="K56" s="391" t="s">
        <v>5</v>
      </c>
    </row>
    <row r="57" spans="2:12" s="26" customFormat="1" x14ac:dyDescent="0.25">
      <c r="B57" s="21"/>
      <c r="C57" s="21"/>
      <c r="D57" s="24"/>
      <c r="E57" s="24"/>
      <c r="F57" s="24"/>
      <c r="G57" s="24"/>
      <c r="H57" s="24"/>
      <c r="I57" s="25"/>
      <c r="J57" s="24"/>
      <c r="K57" s="25"/>
    </row>
    <row r="58" spans="2:12" x14ac:dyDescent="0.25">
      <c r="B58" s="167" t="s">
        <v>227</v>
      </c>
      <c r="C58" s="167"/>
      <c r="D58" s="175">
        <v>2889200</v>
      </c>
      <c r="E58" s="179">
        <v>122773.37269</v>
      </c>
      <c r="F58" s="179">
        <v>-29059.106449999999</v>
      </c>
      <c r="G58" s="179">
        <v>-266.87667999999996</v>
      </c>
      <c r="H58" s="179">
        <v>159946.84714</v>
      </c>
      <c r="I58" s="394">
        <v>3142594.2367000002</v>
      </c>
      <c r="J58" s="179">
        <v>72077.856709999993</v>
      </c>
      <c r="K58" s="394">
        <v>3214672.0934100002</v>
      </c>
    </row>
    <row r="59" spans="2:12" x14ac:dyDescent="0.25">
      <c r="B59" s="197" t="s">
        <v>262</v>
      </c>
      <c r="C59" s="197"/>
      <c r="D59" s="194">
        <v>0</v>
      </c>
      <c r="E59" s="198">
        <v>0</v>
      </c>
      <c r="F59" s="198">
        <v>0</v>
      </c>
      <c r="G59" s="198">
        <v>0</v>
      </c>
      <c r="H59" s="198">
        <v>3733.4862200000002</v>
      </c>
      <c r="I59" s="394">
        <v>3733.4862200000002</v>
      </c>
      <c r="J59" s="198">
        <v>-2290.4097099999999</v>
      </c>
      <c r="K59" s="394">
        <v>1443.0765100000003</v>
      </c>
    </row>
    <row r="60" spans="2:12" x14ac:dyDescent="0.25">
      <c r="B60" s="197" t="s">
        <v>245</v>
      </c>
      <c r="C60" s="197"/>
      <c r="D60" s="235">
        <v>0</v>
      </c>
      <c r="E60" s="235">
        <v>0</v>
      </c>
      <c r="F60" s="235">
        <v>0</v>
      </c>
      <c r="G60" s="235">
        <v>0</v>
      </c>
      <c r="H60" s="235">
        <v>0</v>
      </c>
      <c r="I60" s="408">
        <v>0</v>
      </c>
      <c r="J60" s="235">
        <v>0</v>
      </c>
      <c r="K60" s="408">
        <v>0</v>
      </c>
    </row>
    <row r="61" spans="2:12" s="127" customFormat="1" x14ac:dyDescent="0.25">
      <c r="B61" s="180" t="s">
        <v>230</v>
      </c>
      <c r="C61" s="180"/>
      <c r="D61" s="194">
        <v>0</v>
      </c>
      <c r="E61" s="181">
        <v>0</v>
      </c>
      <c r="F61" s="181">
        <v>0</v>
      </c>
      <c r="G61" s="181">
        <v>0</v>
      </c>
      <c r="H61" s="181">
        <v>3733.4862200000002</v>
      </c>
      <c r="I61" s="394">
        <v>3733.4862200000002</v>
      </c>
      <c r="J61" s="181">
        <v>-2290.4097099999999</v>
      </c>
      <c r="K61" s="394">
        <v>1443.0765100000003</v>
      </c>
    </row>
    <row r="62" spans="2:12" x14ac:dyDescent="0.25">
      <c r="B62" s="197" t="s">
        <v>234</v>
      </c>
      <c r="C62" s="197"/>
      <c r="D62" s="194">
        <v>0</v>
      </c>
      <c r="E62" s="199">
        <v>0</v>
      </c>
      <c r="F62" s="199">
        <v>0</v>
      </c>
      <c r="G62" s="199">
        <v>0</v>
      </c>
      <c r="H62" s="199">
        <v>0</v>
      </c>
      <c r="I62" s="409">
        <v>0</v>
      </c>
      <c r="J62" s="199"/>
      <c r="K62" s="409">
        <v>0</v>
      </c>
    </row>
    <row r="63" spans="2:12" x14ac:dyDescent="0.25">
      <c r="B63" s="197" t="s">
        <v>237</v>
      </c>
      <c r="C63" s="197"/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408">
        <v>0</v>
      </c>
      <c r="J63" s="235"/>
      <c r="K63" s="408">
        <v>0</v>
      </c>
    </row>
    <row r="64" spans="2:12" ht="13" thickBot="1" x14ac:dyDescent="0.3">
      <c r="B64" s="167" t="s">
        <v>17</v>
      </c>
      <c r="C64" s="167"/>
      <c r="D64" s="208">
        <v>2889200</v>
      </c>
      <c r="E64" s="208">
        <v>122773.37269</v>
      </c>
      <c r="F64" s="208">
        <v>-29059.106449999999</v>
      </c>
      <c r="G64" s="208">
        <v>-266.87667999999996</v>
      </c>
      <c r="H64" s="208">
        <v>163680.33335999999</v>
      </c>
      <c r="I64" s="398">
        <v>3146327</v>
      </c>
      <c r="J64" s="208">
        <v>69788</v>
      </c>
      <c r="K64" s="398">
        <v>3216115.1699200007</v>
      </c>
    </row>
    <row r="65" spans="2:11" s="26" customFormat="1" x14ac:dyDescent="0.25">
      <c r="B65" s="29"/>
      <c r="C65" s="29"/>
      <c r="D65" s="194"/>
      <c r="E65" s="261"/>
      <c r="F65" s="261"/>
      <c r="G65" s="261"/>
      <c r="H65" s="261"/>
      <c r="I65" s="261"/>
      <c r="J65" s="261"/>
      <c r="K65" s="261"/>
    </row>
    <row r="66" spans="2:11" x14ac:dyDescent="0.25">
      <c r="B66" s="167" t="s">
        <v>228</v>
      </c>
      <c r="C66" s="167"/>
      <c r="D66" s="179">
        <v>2166900.75</v>
      </c>
      <c r="E66" s="179">
        <v>692760.96674000006</v>
      </c>
      <c r="F66" s="179">
        <v>-16181.668210000002</v>
      </c>
      <c r="G66" s="179">
        <v>-210.03231</v>
      </c>
      <c r="H66" s="179">
        <v>603246.57475000003</v>
      </c>
      <c r="I66" s="394">
        <v>3446516.5909699998</v>
      </c>
      <c r="J66" s="179">
        <v>62377.123380000005</v>
      </c>
      <c r="K66" s="394">
        <v>3508893.71435</v>
      </c>
    </row>
    <row r="67" spans="2:11" x14ac:dyDescent="0.25">
      <c r="B67" s="197" t="s">
        <v>262</v>
      </c>
      <c r="C67" s="197"/>
      <c r="D67" s="194">
        <v>0</v>
      </c>
      <c r="E67" s="198">
        <v>0</v>
      </c>
      <c r="F67" s="198">
        <v>0</v>
      </c>
      <c r="G67" s="198">
        <v>0</v>
      </c>
      <c r="H67" s="198">
        <v>56867.181339999996</v>
      </c>
      <c r="I67" s="410">
        <v>56867.181339999996</v>
      </c>
      <c r="J67" s="198">
        <v>666.56074000000001</v>
      </c>
      <c r="K67" s="410">
        <v>57533.742079999996</v>
      </c>
    </row>
    <row r="68" spans="2:11" x14ac:dyDescent="0.25">
      <c r="B68" s="197" t="s">
        <v>245</v>
      </c>
      <c r="C68" s="197"/>
      <c r="D68" s="235">
        <v>0</v>
      </c>
      <c r="E68" s="235">
        <v>0</v>
      </c>
      <c r="F68" s="235">
        <v>0</v>
      </c>
      <c r="G68" s="235">
        <v>76.86263000000001</v>
      </c>
      <c r="H68" s="235">
        <v>0</v>
      </c>
      <c r="I68" s="411">
        <v>76.86263000000001</v>
      </c>
      <c r="J68" s="235">
        <v>61.479179999999999</v>
      </c>
      <c r="K68" s="411">
        <v>138.34181000000001</v>
      </c>
    </row>
    <row r="69" spans="2:11" s="127" customFormat="1" x14ac:dyDescent="0.25">
      <c r="B69" s="180" t="s">
        <v>230</v>
      </c>
      <c r="C69" s="180"/>
      <c r="D69" s="194">
        <v>0</v>
      </c>
      <c r="E69" s="181">
        <v>0</v>
      </c>
      <c r="F69" s="181">
        <v>0</v>
      </c>
      <c r="G69" s="181">
        <v>76.86263000000001</v>
      </c>
      <c r="H69" s="181">
        <v>56867.181339999996</v>
      </c>
      <c r="I69" s="394">
        <v>56944.043969999999</v>
      </c>
      <c r="J69" s="181">
        <v>728.03992000000005</v>
      </c>
      <c r="K69" s="394">
        <v>57672.083890000002</v>
      </c>
    </row>
    <row r="70" spans="2:11" x14ac:dyDescent="0.25">
      <c r="B70" s="196" t="s">
        <v>234</v>
      </c>
      <c r="C70" s="196"/>
      <c r="D70" s="199">
        <v>72445.100000000006</v>
      </c>
      <c r="E70" s="199">
        <v>26050.678399999997</v>
      </c>
      <c r="F70" s="199">
        <v>0</v>
      </c>
      <c r="G70" s="199">
        <v>0</v>
      </c>
      <c r="H70" s="199">
        <v>0</v>
      </c>
      <c r="I70" s="410">
        <v>98495.77840000001</v>
      </c>
      <c r="J70" s="199">
        <v>0</v>
      </c>
      <c r="K70" s="410">
        <v>98495.77840000001</v>
      </c>
    </row>
    <row r="71" spans="2:11" x14ac:dyDescent="0.25">
      <c r="B71" s="196" t="s">
        <v>236</v>
      </c>
      <c r="C71" s="196"/>
      <c r="D71" s="194">
        <v>0</v>
      </c>
      <c r="E71" s="199">
        <v>-100014.876</v>
      </c>
      <c r="F71" s="198">
        <v>0</v>
      </c>
      <c r="G71" s="198">
        <v>0</v>
      </c>
      <c r="H71" s="198">
        <v>0</v>
      </c>
      <c r="I71" s="412">
        <v>-100014.876</v>
      </c>
      <c r="J71" s="199">
        <v>0</v>
      </c>
      <c r="K71" s="412">
        <v>-100014.876</v>
      </c>
    </row>
    <row r="72" spans="2:11" x14ac:dyDescent="0.25">
      <c r="B72" s="196" t="s">
        <v>237</v>
      </c>
      <c r="C72" s="196"/>
      <c r="D72" s="235">
        <v>0</v>
      </c>
      <c r="E72" s="235">
        <v>0</v>
      </c>
      <c r="F72" s="235">
        <v>0</v>
      </c>
      <c r="G72" s="235">
        <v>0</v>
      </c>
      <c r="H72" s="235">
        <v>0</v>
      </c>
      <c r="I72" s="411">
        <v>0</v>
      </c>
      <c r="J72" s="235">
        <v>0</v>
      </c>
      <c r="K72" s="411">
        <v>0</v>
      </c>
    </row>
    <row r="73" spans="2:11" ht="13" thickBot="1" x14ac:dyDescent="0.3">
      <c r="B73" s="167" t="s">
        <v>21</v>
      </c>
      <c r="C73" s="167"/>
      <c r="D73" s="208">
        <v>2239345.85</v>
      </c>
      <c r="E73" s="208">
        <v>618796.76913999999</v>
      </c>
      <c r="F73" s="208">
        <v>-16181.668210000002</v>
      </c>
      <c r="G73" s="208">
        <v>-133.16968</v>
      </c>
      <c r="H73" s="208">
        <v>660113.75609000004</v>
      </c>
      <c r="I73" s="398">
        <v>3501941.5373399998</v>
      </c>
      <c r="J73" s="208">
        <v>63105.163300000007</v>
      </c>
      <c r="K73" s="398">
        <v>3565046.7006399999</v>
      </c>
    </row>
    <row r="74" spans="2:11" x14ac:dyDescent="0.25">
      <c r="B74" s="5"/>
      <c r="C74" s="5"/>
    </row>
    <row r="75" spans="2:11" x14ac:dyDescent="0.25">
      <c r="B75" s="167" t="s">
        <v>215</v>
      </c>
      <c r="C75" s="167"/>
      <c r="D75" s="12"/>
      <c r="E75" s="12"/>
      <c r="F75" s="12"/>
      <c r="G75" s="12"/>
      <c r="H75" s="12"/>
      <c r="I75" s="12"/>
      <c r="J75" s="12"/>
      <c r="K75" s="12"/>
    </row>
    <row r="76" spans="2:11" ht="13" thickBot="1" x14ac:dyDescent="0.3">
      <c r="B76" s="483"/>
      <c r="C76" s="390"/>
      <c r="D76" s="391"/>
      <c r="E76" s="391"/>
      <c r="F76" s="490" t="s">
        <v>127</v>
      </c>
      <c r="G76" s="490"/>
      <c r="H76" s="391"/>
      <c r="I76" s="391"/>
      <c r="J76" s="391"/>
      <c r="K76" s="391"/>
    </row>
    <row r="77" spans="2:11" ht="63" thickBot="1" x14ac:dyDescent="0.3">
      <c r="B77" s="484"/>
      <c r="C77" s="392"/>
      <c r="D77" s="387" t="s">
        <v>125</v>
      </c>
      <c r="E77" s="387" t="s">
        <v>126</v>
      </c>
      <c r="F77" s="387" t="s">
        <v>205</v>
      </c>
      <c r="G77" s="387" t="s">
        <v>206</v>
      </c>
      <c r="H77" s="387" t="s">
        <v>210</v>
      </c>
      <c r="I77" s="387" t="s">
        <v>208</v>
      </c>
      <c r="J77" s="387" t="s">
        <v>209</v>
      </c>
      <c r="K77" s="387" t="s">
        <v>90</v>
      </c>
    </row>
    <row r="78" spans="2:11" x14ac:dyDescent="0.25">
      <c r="B78" s="391"/>
      <c r="C78" s="391"/>
      <c r="D78" s="391" t="s">
        <v>5</v>
      </c>
      <c r="E78" s="393" t="s">
        <v>5</v>
      </c>
      <c r="F78" s="391" t="s">
        <v>5</v>
      </c>
      <c r="G78" s="391" t="s">
        <v>5</v>
      </c>
      <c r="H78" s="391" t="s">
        <v>5</v>
      </c>
      <c r="I78" s="391" t="s">
        <v>5</v>
      </c>
      <c r="J78" s="391" t="s">
        <v>5</v>
      </c>
      <c r="K78" s="391" t="s">
        <v>5</v>
      </c>
    </row>
    <row r="79" spans="2:11" s="26" customFormat="1" x14ac:dyDescent="0.25">
      <c r="B79" s="22"/>
      <c r="C79" s="22"/>
      <c r="D79" s="27"/>
      <c r="E79" s="27"/>
      <c r="F79" s="27"/>
      <c r="G79" s="27"/>
      <c r="H79" s="27"/>
      <c r="I79" s="6"/>
      <c r="J79" s="27"/>
      <c r="K79" s="28"/>
    </row>
    <row r="80" spans="2:11" x14ac:dyDescent="0.25">
      <c r="B80" s="167" t="s">
        <v>227</v>
      </c>
      <c r="C80" s="167"/>
      <c r="D80" s="175">
        <v>2889200</v>
      </c>
      <c r="E80" s="182">
        <v>122773</v>
      </c>
      <c r="F80" s="182">
        <v>-29059</v>
      </c>
      <c r="G80" s="182">
        <v>-267</v>
      </c>
      <c r="H80" s="182">
        <v>159947</v>
      </c>
      <c r="I80" s="394">
        <v>3142594</v>
      </c>
      <c r="J80" s="182">
        <v>72078</v>
      </c>
      <c r="K80" s="394">
        <v>3214672</v>
      </c>
    </row>
    <row r="81" spans="2:11" x14ac:dyDescent="0.25">
      <c r="B81" s="200" t="s">
        <v>262</v>
      </c>
      <c r="C81" s="200"/>
      <c r="D81" s="194" t="s">
        <v>6</v>
      </c>
      <c r="E81" s="198" t="s">
        <v>6</v>
      </c>
      <c r="F81" s="198" t="s">
        <v>6</v>
      </c>
      <c r="G81" s="198" t="s">
        <v>6</v>
      </c>
      <c r="H81" s="198">
        <v>76409</v>
      </c>
      <c r="I81" s="410">
        <v>76409</v>
      </c>
      <c r="J81" s="202">
        <v>357</v>
      </c>
      <c r="K81" s="410">
        <v>76766</v>
      </c>
    </row>
    <row r="82" spans="2:11" x14ac:dyDescent="0.25">
      <c r="B82" s="200" t="s">
        <v>245</v>
      </c>
      <c r="C82" s="200"/>
      <c r="D82" s="235" t="s">
        <v>6</v>
      </c>
      <c r="E82" s="235" t="s">
        <v>6</v>
      </c>
      <c r="F82" s="235" t="s">
        <v>6</v>
      </c>
      <c r="G82" s="235">
        <v>-655</v>
      </c>
      <c r="H82" s="235" t="s">
        <v>6</v>
      </c>
      <c r="I82" s="411">
        <v>-655</v>
      </c>
      <c r="J82" s="236">
        <v>-522</v>
      </c>
      <c r="K82" s="411">
        <v>-1177</v>
      </c>
    </row>
    <row r="83" spans="2:11" s="127" customFormat="1" x14ac:dyDescent="0.25">
      <c r="B83" s="183" t="s">
        <v>230</v>
      </c>
      <c r="C83" s="183"/>
      <c r="D83" s="194" t="s">
        <v>6</v>
      </c>
      <c r="E83" s="181" t="s">
        <v>6</v>
      </c>
      <c r="F83" s="181" t="s">
        <v>6</v>
      </c>
      <c r="G83" s="181">
        <v>-655</v>
      </c>
      <c r="H83" s="181">
        <v>76409</v>
      </c>
      <c r="I83" s="394">
        <v>75754</v>
      </c>
      <c r="J83" s="184">
        <v>-165</v>
      </c>
      <c r="K83" s="394">
        <v>75589</v>
      </c>
    </row>
    <row r="84" spans="2:11" x14ac:dyDescent="0.25">
      <c r="B84" s="200" t="s">
        <v>234</v>
      </c>
      <c r="C84" s="200"/>
      <c r="D84" s="194" t="s">
        <v>6</v>
      </c>
      <c r="E84" s="199" t="s">
        <v>6</v>
      </c>
      <c r="F84" s="199" t="s">
        <v>6</v>
      </c>
      <c r="G84" s="199" t="s">
        <v>6</v>
      </c>
      <c r="H84" s="199" t="s">
        <v>6</v>
      </c>
      <c r="I84" s="410" t="s">
        <v>6</v>
      </c>
      <c r="J84" s="202"/>
      <c r="K84" s="413" t="s">
        <v>6</v>
      </c>
    </row>
    <row r="85" spans="2:11" x14ac:dyDescent="0.25">
      <c r="B85" s="200" t="s">
        <v>235</v>
      </c>
      <c r="C85" s="200"/>
      <c r="D85" s="194" t="s">
        <v>6</v>
      </c>
      <c r="E85" s="202" t="s">
        <v>6</v>
      </c>
      <c r="F85" s="202" t="s">
        <v>6</v>
      </c>
      <c r="G85" s="202" t="s">
        <v>6</v>
      </c>
      <c r="H85" s="202" t="s">
        <v>6</v>
      </c>
      <c r="I85" s="410" t="s">
        <v>6</v>
      </c>
      <c r="J85" s="202"/>
      <c r="K85" s="414" t="s">
        <v>6</v>
      </c>
    </row>
    <row r="86" spans="2:11" x14ac:dyDescent="0.25">
      <c r="B86" s="200" t="s">
        <v>237</v>
      </c>
      <c r="C86" s="200"/>
      <c r="D86" s="236" t="s">
        <v>6</v>
      </c>
      <c r="E86" s="236">
        <v>-4852</v>
      </c>
      <c r="F86" s="236" t="s">
        <v>6</v>
      </c>
      <c r="G86" s="236" t="s">
        <v>6</v>
      </c>
      <c r="H86" s="236">
        <v>4852</v>
      </c>
      <c r="I86" s="411" t="s">
        <v>6</v>
      </c>
      <c r="J86" s="236"/>
      <c r="K86" s="415" t="s">
        <v>6</v>
      </c>
    </row>
    <row r="87" spans="2:11" ht="13" thickBot="1" x14ac:dyDescent="0.3">
      <c r="B87" s="167" t="s">
        <v>18</v>
      </c>
      <c r="C87" s="167"/>
      <c r="D87" s="209">
        <v>2889200</v>
      </c>
      <c r="E87" s="209">
        <v>117921</v>
      </c>
      <c r="F87" s="209">
        <v>-29059</v>
      </c>
      <c r="G87" s="209">
        <v>-922</v>
      </c>
      <c r="H87" s="209">
        <v>241208</v>
      </c>
      <c r="I87" s="398">
        <v>3218348</v>
      </c>
      <c r="J87" s="209">
        <v>71913</v>
      </c>
      <c r="K87" s="398">
        <v>3290261</v>
      </c>
    </row>
    <row r="88" spans="2:11" x14ac:dyDescent="0.25">
      <c r="B88" s="16"/>
      <c r="C88" s="16"/>
      <c r="D88" s="194"/>
      <c r="E88" s="262"/>
      <c r="F88" s="262"/>
      <c r="G88" s="262"/>
      <c r="H88" s="262"/>
      <c r="I88" s="262"/>
      <c r="J88" s="262"/>
      <c r="K88" s="262"/>
    </row>
    <row r="89" spans="2:11" x14ac:dyDescent="0.25">
      <c r="B89" s="167" t="s">
        <v>228</v>
      </c>
      <c r="C89" s="167"/>
      <c r="D89" s="182">
        <v>2166901</v>
      </c>
      <c r="E89" s="182">
        <v>692761</v>
      </c>
      <c r="F89" s="182">
        <v>-16182</v>
      </c>
      <c r="G89" s="182">
        <v>-210</v>
      </c>
      <c r="H89" s="182">
        <v>603247</v>
      </c>
      <c r="I89" s="394">
        <v>3446517</v>
      </c>
      <c r="J89" s="182">
        <v>62377</v>
      </c>
      <c r="K89" s="394">
        <v>3508894</v>
      </c>
    </row>
    <row r="90" spans="2:11" x14ac:dyDescent="0.25">
      <c r="B90" s="200" t="s">
        <v>232</v>
      </c>
      <c r="C90" s="200"/>
      <c r="D90" s="194" t="s">
        <v>6</v>
      </c>
      <c r="E90" s="198" t="s">
        <v>6</v>
      </c>
      <c r="F90" s="198" t="s">
        <v>6</v>
      </c>
      <c r="G90" s="198" t="s">
        <v>6</v>
      </c>
      <c r="H90" s="198">
        <v>126737</v>
      </c>
      <c r="I90" s="410">
        <v>126737</v>
      </c>
      <c r="J90" s="201">
        <v>1412</v>
      </c>
      <c r="K90" s="410">
        <v>128149</v>
      </c>
    </row>
    <row r="91" spans="2:11" x14ac:dyDescent="0.25">
      <c r="B91" s="200" t="s">
        <v>233</v>
      </c>
      <c r="C91" s="200"/>
      <c r="D91" s="235" t="s">
        <v>6</v>
      </c>
      <c r="E91" s="235" t="s">
        <v>6</v>
      </c>
      <c r="F91" s="235" t="s">
        <v>6</v>
      </c>
      <c r="G91" s="235">
        <v>-579</v>
      </c>
      <c r="H91" s="235" t="s">
        <v>6</v>
      </c>
      <c r="I91" s="411">
        <v>-579</v>
      </c>
      <c r="J91" s="236">
        <v>-464</v>
      </c>
      <c r="K91" s="411">
        <v>-1043</v>
      </c>
    </row>
    <row r="92" spans="2:11" s="127" customFormat="1" x14ac:dyDescent="0.25">
      <c r="B92" s="183" t="s">
        <v>230</v>
      </c>
      <c r="C92" s="183"/>
      <c r="D92" s="194" t="s">
        <v>6</v>
      </c>
      <c r="E92" s="184" t="s">
        <v>6</v>
      </c>
      <c r="F92" s="184" t="s">
        <v>6</v>
      </c>
      <c r="G92" s="184">
        <v>-579</v>
      </c>
      <c r="H92" s="184">
        <v>126737</v>
      </c>
      <c r="I92" s="394">
        <v>126158</v>
      </c>
      <c r="J92" s="184">
        <v>948</v>
      </c>
      <c r="K92" s="394">
        <v>127106</v>
      </c>
    </row>
    <row r="93" spans="2:11" x14ac:dyDescent="0.25">
      <c r="B93" s="200" t="s">
        <v>234</v>
      </c>
      <c r="C93" s="200"/>
      <c r="D93" s="199">
        <v>72445</v>
      </c>
      <c r="E93" s="199">
        <v>25529</v>
      </c>
      <c r="F93" s="199" t="s">
        <v>6</v>
      </c>
      <c r="G93" s="199" t="s">
        <v>6</v>
      </c>
      <c r="H93" s="199" t="s">
        <v>6</v>
      </c>
      <c r="I93" s="410">
        <v>97974</v>
      </c>
      <c r="J93" s="202" t="s">
        <v>6</v>
      </c>
      <c r="K93" s="410">
        <v>97975</v>
      </c>
    </row>
    <row r="94" spans="2:11" x14ac:dyDescent="0.25">
      <c r="B94" s="200" t="s">
        <v>235</v>
      </c>
      <c r="C94" s="200"/>
      <c r="D94" s="194" t="s">
        <v>6</v>
      </c>
      <c r="E94" s="199" t="s">
        <v>6</v>
      </c>
      <c r="F94" s="199" t="s">
        <v>6</v>
      </c>
      <c r="G94" s="199" t="s">
        <v>6</v>
      </c>
      <c r="H94" s="199">
        <v>-137496</v>
      </c>
      <c r="I94" s="410">
        <v>-137496</v>
      </c>
      <c r="J94" s="202" t="s">
        <v>6</v>
      </c>
      <c r="K94" s="410">
        <v>-137496</v>
      </c>
    </row>
    <row r="95" spans="2:11" x14ac:dyDescent="0.25">
      <c r="B95" s="200" t="s">
        <v>236</v>
      </c>
      <c r="C95" s="200"/>
      <c r="D95" s="194" t="s">
        <v>6</v>
      </c>
      <c r="E95" s="199">
        <v>-100015</v>
      </c>
      <c r="F95" s="199" t="s">
        <v>6</v>
      </c>
      <c r="G95" s="199" t="s">
        <v>6</v>
      </c>
      <c r="H95" s="199" t="s">
        <v>6</v>
      </c>
      <c r="I95" s="410">
        <v>-100015</v>
      </c>
      <c r="J95" s="202" t="s">
        <v>6</v>
      </c>
      <c r="K95" s="410">
        <v>-100015</v>
      </c>
    </row>
    <row r="96" spans="2:11" x14ac:dyDescent="0.25">
      <c r="B96" s="200" t="s">
        <v>237</v>
      </c>
      <c r="C96" s="200"/>
      <c r="D96" s="236" t="s">
        <v>6</v>
      </c>
      <c r="E96" s="236">
        <v>7527</v>
      </c>
      <c r="F96" s="236" t="s">
        <v>6</v>
      </c>
      <c r="G96" s="236" t="s">
        <v>6</v>
      </c>
      <c r="H96" s="236">
        <v>-7527</v>
      </c>
      <c r="I96" s="411" t="s">
        <v>6</v>
      </c>
      <c r="J96" s="236" t="s">
        <v>6</v>
      </c>
      <c r="K96" s="411" t="s">
        <v>6</v>
      </c>
    </row>
    <row r="97" spans="2:11" ht="13" thickBot="1" x14ac:dyDescent="0.3">
      <c r="B97" s="167" t="s">
        <v>22</v>
      </c>
      <c r="C97" s="167"/>
      <c r="D97" s="209">
        <v>2239346</v>
      </c>
      <c r="E97" s="209">
        <v>625802</v>
      </c>
      <c r="F97" s="209">
        <v>-16182</v>
      </c>
      <c r="G97" s="209">
        <v>-789</v>
      </c>
      <c r="H97" s="209">
        <v>584961</v>
      </c>
      <c r="I97" s="398">
        <v>3433138</v>
      </c>
      <c r="J97" s="209">
        <v>63326</v>
      </c>
      <c r="K97" s="398">
        <v>3496464</v>
      </c>
    </row>
    <row r="98" spans="2:11" x14ac:dyDescent="0.25">
      <c r="B98" s="5"/>
      <c r="C98" s="5"/>
    </row>
    <row r="99" spans="2:11" x14ac:dyDescent="0.25">
      <c r="B99" s="167" t="s">
        <v>216</v>
      </c>
      <c r="C99" s="167"/>
      <c r="D99" s="12"/>
      <c r="E99" s="12"/>
      <c r="F99" s="12"/>
      <c r="G99" s="12"/>
      <c r="H99" s="12"/>
      <c r="I99" s="12"/>
      <c r="J99" s="12"/>
      <c r="K99" s="12"/>
    </row>
    <row r="100" spans="2:11" ht="13" thickBot="1" x14ac:dyDescent="0.3">
      <c r="B100" s="483"/>
      <c r="C100" s="390"/>
      <c r="D100" s="391"/>
      <c r="E100" s="391"/>
      <c r="F100" s="490" t="s">
        <v>127</v>
      </c>
      <c r="G100" s="490"/>
      <c r="H100" s="391"/>
      <c r="I100" s="391"/>
      <c r="J100" s="391"/>
      <c r="K100" s="391"/>
    </row>
    <row r="101" spans="2:11" ht="63" thickBot="1" x14ac:dyDescent="0.3">
      <c r="B101" s="484"/>
      <c r="C101" s="392"/>
      <c r="D101" s="387" t="s">
        <v>125</v>
      </c>
      <c r="E101" s="387" t="s">
        <v>126</v>
      </c>
      <c r="F101" s="387" t="s">
        <v>205</v>
      </c>
      <c r="G101" s="387" t="s">
        <v>206</v>
      </c>
      <c r="H101" s="387" t="s">
        <v>210</v>
      </c>
      <c r="I101" s="387" t="s">
        <v>208</v>
      </c>
      <c r="J101" s="387" t="s">
        <v>209</v>
      </c>
      <c r="K101" s="387" t="s">
        <v>90</v>
      </c>
    </row>
    <row r="102" spans="2:11" x14ac:dyDescent="0.25">
      <c r="B102" s="391"/>
      <c r="C102" s="391"/>
      <c r="D102" s="391" t="s">
        <v>5</v>
      </c>
      <c r="E102" s="393" t="s">
        <v>5</v>
      </c>
      <c r="F102" s="391" t="s">
        <v>5</v>
      </c>
      <c r="G102" s="391" t="s">
        <v>5</v>
      </c>
      <c r="H102" s="391" t="s">
        <v>5</v>
      </c>
      <c r="I102" s="391" t="s">
        <v>5</v>
      </c>
      <c r="J102" s="391" t="s">
        <v>5</v>
      </c>
      <c r="K102" s="391" t="s">
        <v>5</v>
      </c>
    </row>
    <row r="103" spans="2:11" s="26" customFormat="1" x14ac:dyDescent="0.25">
      <c r="B103" s="10"/>
      <c r="C103" s="10"/>
      <c r="D103" s="24"/>
      <c r="E103" s="24"/>
      <c r="F103" s="24"/>
      <c r="G103" s="24"/>
      <c r="H103" s="24"/>
      <c r="I103" s="6"/>
      <c r="J103" s="24"/>
      <c r="K103" s="25"/>
    </row>
    <row r="104" spans="2:11" x14ac:dyDescent="0.25">
      <c r="B104" s="167" t="s">
        <v>227</v>
      </c>
      <c r="C104" s="167"/>
      <c r="D104" s="175">
        <v>2889200</v>
      </c>
      <c r="E104" s="179">
        <v>122773.37269</v>
      </c>
      <c r="F104" s="179">
        <v>-29059.106449999999</v>
      </c>
      <c r="G104" s="179">
        <v>-266.87667999999996</v>
      </c>
      <c r="H104" s="179">
        <v>159946.84714</v>
      </c>
      <c r="I104" s="394">
        <v>3142594.2367000002</v>
      </c>
      <c r="J104" s="179">
        <v>72077.856709999993</v>
      </c>
      <c r="K104" s="394">
        <v>3214672.0934100002</v>
      </c>
    </row>
    <row r="105" spans="2:11" x14ac:dyDescent="0.25">
      <c r="B105" s="200" t="s">
        <v>262</v>
      </c>
      <c r="C105" s="200"/>
      <c r="D105" s="194">
        <v>0</v>
      </c>
      <c r="E105" s="198">
        <v>0</v>
      </c>
      <c r="F105" s="198">
        <v>0</v>
      </c>
      <c r="G105" s="198">
        <v>0</v>
      </c>
      <c r="H105" s="198">
        <v>-4598.2764999999999</v>
      </c>
      <c r="I105" s="410">
        <v>-4598.2764999999999</v>
      </c>
      <c r="J105" s="198">
        <v>-182.26774</v>
      </c>
      <c r="K105" s="410">
        <v>-4780</v>
      </c>
    </row>
    <row r="106" spans="2:11" x14ac:dyDescent="0.25">
      <c r="B106" s="200" t="s">
        <v>245</v>
      </c>
      <c r="C106" s="200"/>
      <c r="D106" s="235">
        <v>0</v>
      </c>
      <c r="E106" s="238">
        <v>0</v>
      </c>
      <c r="F106" s="238">
        <v>0</v>
      </c>
      <c r="G106" s="238">
        <v>-345.0958</v>
      </c>
      <c r="H106" s="238">
        <v>0</v>
      </c>
      <c r="I106" s="411">
        <v>-345.0958</v>
      </c>
      <c r="J106" s="235">
        <v>-276.02633000000003</v>
      </c>
      <c r="K106" s="411">
        <v>-621.12212999999997</v>
      </c>
    </row>
    <row r="107" spans="2:11" s="127" customFormat="1" x14ac:dyDescent="0.25">
      <c r="B107" s="183" t="s">
        <v>230</v>
      </c>
      <c r="C107" s="183"/>
      <c r="D107" s="194">
        <v>0</v>
      </c>
      <c r="E107" s="181">
        <v>0</v>
      </c>
      <c r="F107" s="181">
        <v>0</v>
      </c>
      <c r="G107" s="181">
        <v>-345.0958</v>
      </c>
      <c r="H107" s="181">
        <v>-4598.2764999999999</v>
      </c>
      <c r="I107" s="394">
        <v>-4943.3723</v>
      </c>
      <c r="J107" s="181">
        <v>-458.29407000000003</v>
      </c>
      <c r="K107" s="394">
        <v>-5401</v>
      </c>
    </row>
    <row r="108" spans="2:11" x14ac:dyDescent="0.25">
      <c r="B108" s="200" t="s">
        <v>234</v>
      </c>
      <c r="C108" s="200"/>
      <c r="D108" s="199">
        <v>1</v>
      </c>
      <c r="E108" s="199">
        <v>117079.467</v>
      </c>
      <c r="F108" s="199">
        <v>0</v>
      </c>
      <c r="G108" s="199">
        <v>0</v>
      </c>
      <c r="H108" s="199">
        <v>0</v>
      </c>
      <c r="I108" s="410">
        <v>117080.467</v>
      </c>
      <c r="J108" s="199">
        <v>0</v>
      </c>
      <c r="K108" s="410">
        <v>117080.467</v>
      </c>
    </row>
    <row r="109" spans="2:11" x14ac:dyDescent="0.25">
      <c r="B109" s="200" t="s">
        <v>242</v>
      </c>
      <c r="C109" s="200"/>
      <c r="D109" s="199">
        <v>-722300.25</v>
      </c>
      <c r="E109" s="199">
        <v>139982.48838</v>
      </c>
      <c r="F109" s="199">
        <v>0</v>
      </c>
      <c r="G109" s="199">
        <v>0</v>
      </c>
      <c r="H109" s="199">
        <v>582317.76162</v>
      </c>
      <c r="I109" s="410" t="s">
        <v>6</v>
      </c>
      <c r="J109" s="199">
        <v>0</v>
      </c>
      <c r="K109" s="410" t="s">
        <v>6</v>
      </c>
    </row>
    <row r="110" spans="2:11" x14ac:dyDescent="0.25">
      <c r="B110" s="200" t="s">
        <v>235</v>
      </c>
      <c r="C110" s="200"/>
      <c r="D110" s="194">
        <v>0</v>
      </c>
      <c r="E110" s="199">
        <v>0</v>
      </c>
      <c r="F110" s="199">
        <v>0</v>
      </c>
      <c r="G110" s="199">
        <v>0</v>
      </c>
      <c r="H110" s="199">
        <v>0</v>
      </c>
      <c r="I110" s="410" t="s">
        <v>6</v>
      </c>
      <c r="J110" s="198">
        <v>-1111</v>
      </c>
      <c r="K110" s="410">
        <v>-1111</v>
      </c>
    </row>
    <row r="111" spans="2:11" x14ac:dyDescent="0.25">
      <c r="B111" s="200" t="s">
        <v>236</v>
      </c>
      <c r="C111" s="200"/>
      <c r="D111" s="194">
        <v>0</v>
      </c>
      <c r="E111" s="199">
        <v>108120.66859</v>
      </c>
      <c r="F111" s="199">
        <v>0</v>
      </c>
      <c r="G111" s="199">
        <v>0</v>
      </c>
      <c r="H111" s="199">
        <v>0</v>
      </c>
      <c r="I111" s="410">
        <v>108120.66859</v>
      </c>
      <c r="J111" s="199">
        <v>0</v>
      </c>
      <c r="K111" s="410">
        <v>108120.66859</v>
      </c>
    </row>
    <row r="112" spans="2:11" x14ac:dyDescent="0.25">
      <c r="B112" s="200" t="s">
        <v>237</v>
      </c>
      <c r="C112" s="200"/>
      <c r="D112" s="235">
        <v>0</v>
      </c>
      <c r="E112" s="235">
        <v>210477</v>
      </c>
      <c r="F112" s="235">
        <v>0</v>
      </c>
      <c r="G112" s="235">
        <v>0</v>
      </c>
      <c r="H112" s="235">
        <v>-210477</v>
      </c>
      <c r="I112" s="411" t="s">
        <v>6</v>
      </c>
      <c r="J112" s="235">
        <v>0</v>
      </c>
      <c r="K112" s="411" t="s">
        <v>6</v>
      </c>
    </row>
    <row r="113" spans="2:11" ht="13" thickBot="1" x14ac:dyDescent="0.3">
      <c r="B113" s="167" t="s">
        <v>19</v>
      </c>
      <c r="C113" s="167"/>
      <c r="D113" s="208">
        <v>2166900.75</v>
      </c>
      <c r="E113" s="208">
        <v>698432.41586000018</v>
      </c>
      <c r="F113" s="208">
        <v>-29059.106449999999</v>
      </c>
      <c r="G113" s="208">
        <v>-611.97248000000002</v>
      </c>
      <c r="H113" s="208">
        <v>527189.91305999993</v>
      </c>
      <c r="I113" s="398">
        <v>3362851.9999900004</v>
      </c>
      <c r="J113" s="208">
        <v>70508.562640000004</v>
      </c>
      <c r="K113" s="398">
        <v>3433360.5626300001</v>
      </c>
    </row>
    <row r="114" spans="2:11" x14ac:dyDescent="0.25">
      <c r="B114" s="23"/>
      <c r="C114" s="23"/>
      <c r="D114" s="194"/>
      <c r="E114" s="203"/>
      <c r="F114" s="203"/>
      <c r="G114" s="203"/>
      <c r="H114" s="203"/>
      <c r="I114" s="203"/>
      <c r="J114" s="203"/>
      <c r="K114" s="203"/>
    </row>
    <row r="115" spans="2:11" x14ac:dyDescent="0.25">
      <c r="B115" s="167" t="s">
        <v>228</v>
      </c>
      <c r="C115" s="167"/>
      <c r="D115" s="179">
        <v>2166900.75</v>
      </c>
      <c r="E115" s="179">
        <v>692760.96674000006</v>
      </c>
      <c r="F115" s="179">
        <v>-16181.668210000002</v>
      </c>
      <c r="G115" s="179">
        <v>-210.0325</v>
      </c>
      <c r="H115" s="179">
        <v>603246.57493</v>
      </c>
      <c r="I115" s="394">
        <v>3446516.5909599997</v>
      </c>
      <c r="J115" s="179">
        <v>62377.123240000001</v>
      </c>
      <c r="K115" s="394">
        <v>3508893.7141999993</v>
      </c>
    </row>
    <row r="116" spans="2:11" x14ac:dyDescent="0.25">
      <c r="B116" s="200" t="s">
        <v>232</v>
      </c>
      <c r="C116" s="200"/>
      <c r="D116" s="194">
        <v>0</v>
      </c>
      <c r="E116" s="198">
        <v>0</v>
      </c>
      <c r="F116" s="198">
        <v>0</v>
      </c>
      <c r="G116" s="198">
        <v>0</v>
      </c>
      <c r="H116" s="198">
        <v>225788.97718000002</v>
      </c>
      <c r="I116" s="410">
        <v>225788.97718000002</v>
      </c>
      <c r="J116" s="198">
        <v>1599.2926499999999</v>
      </c>
      <c r="K116" s="410">
        <v>227388.26983</v>
      </c>
    </row>
    <row r="117" spans="2:11" x14ac:dyDescent="0.25">
      <c r="B117" s="200" t="s">
        <v>233</v>
      </c>
      <c r="C117" s="200"/>
      <c r="D117" s="235">
        <v>0</v>
      </c>
      <c r="E117" s="238">
        <v>0</v>
      </c>
      <c r="F117" s="238">
        <v>0</v>
      </c>
      <c r="G117" s="238">
        <v>-1058.6623200000004</v>
      </c>
      <c r="H117" s="238">
        <v>0</v>
      </c>
      <c r="I117" s="411">
        <v>-1058.6623200000004</v>
      </c>
      <c r="J117" s="235">
        <v>-846</v>
      </c>
      <c r="K117" s="411">
        <v>-1905.4397400000003</v>
      </c>
    </row>
    <row r="118" spans="2:11" s="127" customFormat="1" x14ac:dyDescent="0.25">
      <c r="B118" s="183" t="s">
        <v>230</v>
      </c>
      <c r="C118" s="183"/>
      <c r="D118" s="194">
        <v>0</v>
      </c>
      <c r="E118" s="181">
        <v>0</v>
      </c>
      <c r="F118" s="181">
        <v>0</v>
      </c>
      <c r="G118" s="181">
        <v>-1058.6623200000004</v>
      </c>
      <c r="H118" s="181">
        <v>225788.97718000002</v>
      </c>
      <c r="I118" s="394">
        <v>224730.31486000001</v>
      </c>
      <c r="J118" s="181">
        <v>752.51522999999997</v>
      </c>
      <c r="K118" s="394">
        <v>225482.83009</v>
      </c>
    </row>
    <row r="119" spans="2:11" x14ac:dyDescent="0.25">
      <c r="B119" s="200" t="s">
        <v>234</v>
      </c>
      <c r="C119" s="200"/>
      <c r="D119" s="199">
        <v>72445.100000000006</v>
      </c>
      <c r="E119" s="199">
        <v>25529.458850000003</v>
      </c>
      <c r="F119" s="199">
        <v>0</v>
      </c>
      <c r="G119" s="199">
        <v>0</v>
      </c>
      <c r="H119" s="199">
        <v>0</v>
      </c>
      <c r="I119" s="410">
        <v>97974</v>
      </c>
      <c r="J119" s="199">
        <v>0</v>
      </c>
      <c r="K119" s="410">
        <v>97974</v>
      </c>
    </row>
    <row r="120" spans="2:11" x14ac:dyDescent="0.25">
      <c r="B120" s="200" t="s">
        <v>235</v>
      </c>
      <c r="C120" s="200"/>
      <c r="D120" s="194">
        <v>0</v>
      </c>
      <c r="E120" s="198">
        <v>0</v>
      </c>
      <c r="F120" s="198">
        <v>0</v>
      </c>
      <c r="G120" s="198">
        <v>0</v>
      </c>
      <c r="H120" s="198">
        <v>-137495.83518999998</v>
      </c>
      <c r="I120" s="410">
        <v>-137495.83518999998</v>
      </c>
      <c r="J120" s="198">
        <v>0</v>
      </c>
      <c r="K120" s="410">
        <v>-137495.83518999998</v>
      </c>
    </row>
    <row r="121" spans="2:11" x14ac:dyDescent="0.25">
      <c r="B121" s="200" t="s">
        <v>236</v>
      </c>
      <c r="C121" s="200"/>
      <c r="D121" s="194">
        <v>0</v>
      </c>
      <c r="E121" s="199">
        <v>-100014.876</v>
      </c>
      <c r="F121" s="199">
        <v>0</v>
      </c>
      <c r="G121" s="199">
        <v>0</v>
      </c>
      <c r="H121" s="199">
        <v>0</v>
      </c>
      <c r="I121" s="410">
        <v>-100014.876</v>
      </c>
      <c r="J121" s="199">
        <v>0</v>
      </c>
      <c r="K121" s="410">
        <v>-100014.876</v>
      </c>
    </row>
    <row r="122" spans="2:11" x14ac:dyDescent="0.25">
      <c r="B122" s="200" t="s">
        <v>237</v>
      </c>
      <c r="C122" s="200"/>
      <c r="D122" s="235">
        <v>0</v>
      </c>
      <c r="E122" s="235">
        <v>-2932.1637999999998</v>
      </c>
      <c r="F122" s="235">
        <v>0</v>
      </c>
      <c r="G122" s="235">
        <v>0</v>
      </c>
      <c r="H122" s="235">
        <v>2932.1637999999998</v>
      </c>
      <c r="I122" s="411" t="s">
        <v>6</v>
      </c>
      <c r="J122" s="235">
        <v>0</v>
      </c>
      <c r="K122" s="411" t="s">
        <v>6</v>
      </c>
    </row>
    <row r="123" spans="2:11" ht="13" thickBot="1" x14ac:dyDescent="0.3">
      <c r="B123" s="167" t="s">
        <v>23</v>
      </c>
      <c r="C123" s="167"/>
      <c r="D123" s="209">
        <v>2239345.85</v>
      </c>
      <c r="E123" s="208">
        <v>615343.38578999997</v>
      </c>
      <c r="F123" s="208">
        <v>-16181.668210000002</v>
      </c>
      <c r="G123" s="208">
        <v>-1268.6948200000004</v>
      </c>
      <c r="H123" s="210">
        <v>694471.8807199999</v>
      </c>
      <c r="I123" s="398">
        <v>3531710</v>
      </c>
      <c r="J123" s="208">
        <v>63129.638469999998</v>
      </c>
      <c r="K123" s="398">
        <v>3594840.3919499991</v>
      </c>
    </row>
    <row r="124" spans="2:11" x14ac:dyDescent="0.25">
      <c r="B124" s="5"/>
      <c r="C124" s="5"/>
    </row>
    <row r="125" spans="2:11" x14ac:dyDescent="0.25">
      <c r="B125" s="167" t="s">
        <v>212</v>
      </c>
      <c r="C125" s="167"/>
    </row>
    <row r="126" spans="2:11" ht="13" thickBot="1" x14ac:dyDescent="0.3">
      <c r="B126" s="483"/>
      <c r="C126" s="390"/>
      <c r="D126" s="391"/>
      <c r="E126" s="391"/>
      <c r="F126" s="490" t="s">
        <v>127</v>
      </c>
      <c r="G126" s="490"/>
      <c r="H126" s="391"/>
      <c r="I126" s="391"/>
      <c r="J126" s="391"/>
      <c r="K126" s="391"/>
    </row>
    <row r="127" spans="2:11" ht="65.25" customHeight="1" thickBot="1" x14ac:dyDescent="0.3">
      <c r="B127" s="484"/>
      <c r="C127" s="392"/>
      <c r="D127" s="387" t="s">
        <v>125</v>
      </c>
      <c r="E127" s="387" t="s">
        <v>126</v>
      </c>
      <c r="F127" s="387" t="s">
        <v>205</v>
      </c>
      <c r="G127" s="387" t="s">
        <v>206</v>
      </c>
      <c r="H127" s="387" t="s">
        <v>207</v>
      </c>
      <c r="I127" s="387" t="s">
        <v>208</v>
      </c>
      <c r="J127" s="387" t="s">
        <v>209</v>
      </c>
      <c r="K127" s="387" t="s">
        <v>90</v>
      </c>
    </row>
    <row r="128" spans="2:11" x14ac:dyDescent="0.25">
      <c r="B128" s="391"/>
      <c r="C128" s="391"/>
      <c r="D128" s="391" t="s">
        <v>5</v>
      </c>
      <c r="E128" s="393" t="s">
        <v>5</v>
      </c>
      <c r="F128" s="391" t="s">
        <v>5</v>
      </c>
      <c r="G128" s="391" t="s">
        <v>5</v>
      </c>
      <c r="H128" s="391" t="s">
        <v>5</v>
      </c>
      <c r="I128" s="391" t="s">
        <v>5</v>
      </c>
      <c r="J128" s="391" t="s">
        <v>5</v>
      </c>
      <c r="K128" s="391" t="s">
        <v>5</v>
      </c>
    </row>
    <row r="129" spans="2:11" s="26" customFormat="1" ht="8.25" customHeight="1" x14ac:dyDescent="0.25">
      <c r="B129" s="79"/>
      <c r="C129" s="79"/>
      <c r="D129" s="80"/>
      <c r="E129" s="80"/>
      <c r="F129" s="80"/>
      <c r="G129" s="80"/>
      <c r="H129" s="80"/>
      <c r="I129" s="80"/>
      <c r="J129" s="80"/>
      <c r="K129" s="80"/>
    </row>
    <row r="130" spans="2:11" x14ac:dyDescent="0.25">
      <c r="B130" s="167" t="s">
        <v>221</v>
      </c>
      <c r="C130" s="167"/>
      <c r="D130" s="175">
        <v>2889200</v>
      </c>
      <c r="E130" s="175">
        <v>122773</v>
      </c>
      <c r="F130" s="175" t="s">
        <v>264</v>
      </c>
      <c r="G130" s="175">
        <v>-267</v>
      </c>
      <c r="H130" s="175">
        <v>159947</v>
      </c>
      <c r="I130" s="394">
        <v>3142594</v>
      </c>
      <c r="J130" s="175" t="s">
        <v>265</v>
      </c>
      <c r="K130" s="394">
        <v>3214672</v>
      </c>
    </row>
    <row r="131" spans="2:11" x14ac:dyDescent="0.25">
      <c r="B131" s="191" t="s">
        <v>232</v>
      </c>
      <c r="C131" s="191"/>
      <c r="D131" s="194" t="s">
        <v>147</v>
      </c>
      <c r="E131" s="194" t="s">
        <v>147</v>
      </c>
      <c r="F131" s="194" t="s">
        <v>147</v>
      </c>
      <c r="G131" s="194" t="s">
        <v>147</v>
      </c>
      <c r="H131" s="194">
        <v>74043</v>
      </c>
      <c r="I131" s="410">
        <v>74043</v>
      </c>
      <c r="J131" s="194" t="s">
        <v>266</v>
      </c>
      <c r="K131" s="410">
        <v>65387</v>
      </c>
    </row>
    <row r="132" spans="2:11" x14ac:dyDescent="0.25">
      <c r="B132" s="191" t="s">
        <v>233</v>
      </c>
      <c r="C132" s="191"/>
      <c r="D132" s="234" t="s">
        <v>147</v>
      </c>
      <c r="E132" s="234" t="s">
        <v>147</v>
      </c>
      <c r="F132" s="234">
        <v>12877</v>
      </c>
      <c r="G132" s="234">
        <v>57</v>
      </c>
      <c r="H132" s="234" t="s">
        <v>147</v>
      </c>
      <c r="I132" s="411">
        <v>12934</v>
      </c>
      <c r="J132" s="234">
        <v>66</v>
      </c>
      <c r="K132" s="411">
        <v>13000</v>
      </c>
    </row>
    <row r="133" spans="2:11" s="127" customFormat="1" x14ac:dyDescent="0.25">
      <c r="B133" s="174" t="s">
        <v>230</v>
      </c>
      <c r="C133" s="174"/>
      <c r="D133" s="193" t="s">
        <v>231</v>
      </c>
      <c r="E133" s="193" t="s">
        <v>147</v>
      </c>
      <c r="F133" s="193">
        <v>12877</v>
      </c>
      <c r="G133" s="193">
        <v>57</v>
      </c>
      <c r="H133" s="193">
        <v>74043</v>
      </c>
      <c r="I133" s="394">
        <v>86977</v>
      </c>
      <c r="J133" s="193" t="s">
        <v>267</v>
      </c>
      <c r="K133" s="394">
        <v>78387</v>
      </c>
    </row>
    <row r="134" spans="2:11" x14ac:dyDescent="0.25">
      <c r="B134" s="191" t="s">
        <v>234</v>
      </c>
      <c r="C134" s="191"/>
      <c r="D134" s="194">
        <v>1</v>
      </c>
      <c r="E134" s="194">
        <v>117079</v>
      </c>
      <c r="F134" s="194" t="s">
        <v>147</v>
      </c>
      <c r="G134" s="194" t="s">
        <v>147</v>
      </c>
      <c r="H134" s="194" t="s">
        <v>147</v>
      </c>
      <c r="I134" s="410">
        <v>117080</v>
      </c>
      <c r="J134" s="194" t="s">
        <v>147</v>
      </c>
      <c r="K134" s="410">
        <v>117080</v>
      </c>
    </row>
    <row r="135" spans="2:11" x14ac:dyDescent="0.25">
      <c r="B135" s="191" t="s">
        <v>238</v>
      </c>
      <c r="C135" s="191"/>
      <c r="D135" s="194" t="s">
        <v>268</v>
      </c>
      <c r="E135" s="194">
        <v>139982</v>
      </c>
      <c r="F135" s="194" t="s">
        <v>147</v>
      </c>
      <c r="G135" s="194" t="s">
        <v>147</v>
      </c>
      <c r="H135" s="194">
        <v>582318</v>
      </c>
      <c r="I135" s="410" t="s">
        <v>147</v>
      </c>
      <c r="J135" s="194" t="s">
        <v>147</v>
      </c>
      <c r="K135" s="410" t="s">
        <v>147</v>
      </c>
    </row>
    <row r="136" spans="2:11" x14ac:dyDescent="0.25">
      <c r="B136" s="191" t="s">
        <v>239</v>
      </c>
      <c r="C136" s="191"/>
      <c r="D136" s="194" t="s">
        <v>147</v>
      </c>
      <c r="E136" s="194">
        <v>-150</v>
      </c>
      <c r="F136" s="194" t="s">
        <v>147</v>
      </c>
      <c r="G136" s="194" t="s">
        <v>147</v>
      </c>
      <c r="H136" s="194" t="s">
        <v>147</v>
      </c>
      <c r="I136" s="410">
        <v>-150</v>
      </c>
      <c r="J136" s="194" t="s">
        <v>147</v>
      </c>
      <c r="K136" s="410">
        <v>-150</v>
      </c>
    </row>
    <row r="137" spans="2:11" x14ac:dyDescent="0.25">
      <c r="B137" s="191" t="s">
        <v>235</v>
      </c>
      <c r="C137" s="191"/>
      <c r="D137" s="194" t="s">
        <v>147</v>
      </c>
      <c r="E137" s="194" t="s">
        <v>147</v>
      </c>
      <c r="F137" s="194" t="s">
        <v>147</v>
      </c>
      <c r="G137" s="194" t="s">
        <v>147</v>
      </c>
      <c r="H137" s="194" t="s">
        <v>147</v>
      </c>
      <c r="I137" s="410" t="s">
        <v>147</v>
      </c>
      <c r="J137" s="194" t="s">
        <v>269</v>
      </c>
      <c r="K137" s="410" t="s">
        <v>269</v>
      </c>
    </row>
    <row r="138" spans="2:11" x14ac:dyDescent="0.25">
      <c r="B138" s="191" t="s">
        <v>236</v>
      </c>
      <c r="C138" s="191"/>
      <c r="D138" s="194" t="s">
        <v>240</v>
      </c>
      <c r="E138" s="194">
        <v>100016</v>
      </c>
      <c r="F138" s="194" t="s">
        <v>147</v>
      </c>
      <c r="G138" s="194" t="s">
        <v>147</v>
      </c>
      <c r="H138" s="194" t="s">
        <v>147</v>
      </c>
      <c r="I138" s="410">
        <v>100016</v>
      </c>
      <c r="J138" s="194" t="s">
        <v>147</v>
      </c>
      <c r="K138" s="410">
        <v>100016</v>
      </c>
    </row>
    <row r="139" spans="2:11" x14ac:dyDescent="0.25">
      <c r="B139" s="191" t="s">
        <v>237</v>
      </c>
      <c r="C139" s="191"/>
      <c r="D139" s="234" t="s">
        <v>147</v>
      </c>
      <c r="E139" s="234">
        <v>213061</v>
      </c>
      <c r="F139" s="234" t="s">
        <v>147</v>
      </c>
      <c r="G139" s="234" t="s">
        <v>147</v>
      </c>
      <c r="H139" s="234" t="s">
        <v>270</v>
      </c>
      <c r="I139" s="411" t="s">
        <v>147</v>
      </c>
      <c r="J139" s="234" t="s">
        <v>147</v>
      </c>
      <c r="K139" s="411" t="s">
        <v>147</v>
      </c>
    </row>
    <row r="140" spans="2:11" ht="13" thickBot="1" x14ac:dyDescent="0.3">
      <c r="B140" s="167" t="s">
        <v>222</v>
      </c>
      <c r="C140" s="167"/>
      <c r="D140" s="209">
        <v>2166901</v>
      </c>
      <c r="E140" s="209">
        <v>692761</v>
      </c>
      <c r="F140" s="209" t="s">
        <v>271</v>
      </c>
      <c r="G140" s="209">
        <v>-210</v>
      </c>
      <c r="H140" s="209">
        <v>603247</v>
      </c>
      <c r="I140" s="398">
        <v>3446517</v>
      </c>
      <c r="J140" s="209">
        <v>62377</v>
      </c>
      <c r="K140" s="398">
        <v>3508894</v>
      </c>
    </row>
    <row r="141" spans="2:11" ht="14.5" x14ac:dyDescent="0.3">
      <c r="B141" s="237"/>
      <c r="C141" s="237"/>
      <c r="D141" s="194"/>
      <c r="E141" s="194"/>
      <c r="F141" s="194"/>
      <c r="G141" s="194"/>
      <c r="H141" s="194"/>
      <c r="I141" s="263"/>
      <c r="J141" s="194"/>
      <c r="K141" s="263"/>
    </row>
    <row r="142" spans="2:11" x14ac:dyDescent="0.25">
      <c r="B142" s="167" t="s">
        <v>223</v>
      </c>
      <c r="C142" s="167"/>
      <c r="D142" s="179">
        <v>2166901</v>
      </c>
      <c r="E142" s="179">
        <v>692761</v>
      </c>
      <c r="F142" s="179" t="s">
        <v>271</v>
      </c>
      <c r="G142" s="179">
        <v>-210</v>
      </c>
      <c r="H142" s="179">
        <v>603247</v>
      </c>
      <c r="I142" s="394">
        <v>3446517</v>
      </c>
      <c r="J142" s="179">
        <v>62377</v>
      </c>
      <c r="K142" s="394">
        <v>3508894</v>
      </c>
    </row>
    <row r="143" spans="2:11" x14ac:dyDescent="0.25">
      <c r="B143" s="191" t="s">
        <v>232</v>
      </c>
      <c r="C143" s="191"/>
      <c r="D143" s="194" t="s">
        <v>147</v>
      </c>
      <c r="E143" s="194" t="s">
        <v>147</v>
      </c>
      <c r="F143" s="194" t="s">
        <v>147</v>
      </c>
      <c r="G143" s="194" t="s">
        <v>147</v>
      </c>
      <c r="H143" s="194">
        <v>58987</v>
      </c>
      <c r="I143" s="414">
        <v>58987</v>
      </c>
      <c r="J143" s="194">
        <v>2298</v>
      </c>
      <c r="K143" s="410">
        <v>61285</v>
      </c>
    </row>
    <row r="144" spans="2:11" x14ac:dyDescent="0.25">
      <c r="B144" s="191" t="s">
        <v>233</v>
      </c>
      <c r="C144" s="191"/>
      <c r="D144" s="264" t="s">
        <v>147</v>
      </c>
      <c r="E144" s="264" t="s">
        <v>147</v>
      </c>
      <c r="F144" s="264" t="s">
        <v>272</v>
      </c>
      <c r="G144" s="264" t="s">
        <v>273</v>
      </c>
      <c r="H144" s="264" t="s">
        <v>147</v>
      </c>
      <c r="I144" s="415" t="s">
        <v>274</v>
      </c>
      <c r="J144" s="267" t="s">
        <v>275</v>
      </c>
      <c r="K144" s="411" t="s">
        <v>276</v>
      </c>
    </row>
    <row r="145" spans="2:11" s="127" customFormat="1" x14ac:dyDescent="0.25">
      <c r="B145" s="174" t="s">
        <v>230</v>
      </c>
      <c r="C145" s="174"/>
      <c r="D145" s="265" t="s">
        <v>147</v>
      </c>
      <c r="E145" s="265" t="s">
        <v>147</v>
      </c>
      <c r="F145" s="265" t="s">
        <v>272</v>
      </c>
      <c r="G145" s="265" t="s">
        <v>273</v>
      </c>
      <c r="H145" s="265">
        <v>58987</v>
      </c>
      <c r="I145" s="394">
        <v>23692</v>
      </c>
      <c r="J145" s="265">
        <v>1123</v>
      </c>
      <c r="K145" s="394">
        <v>24815</v>
      </c>
    </row>
    <row r="146" spans="2:11" x14ac:dyDescent="0.25">
      <c r="B146" s="191" t="s">
        <v>234</v>
      </c>
      <c r="C146" s="191"/>
      <c r="D146" s="266">
        <v>72445</v>
      </c>
      <c r="E146" s="266">
        <v>25530</v>
      </c>
      <c r="F146" s="266" t="s">
        <v>147</v>
      </c>
      <c r="G146" s="266" t="s">
        <v>147</v>
      </c>
      <c r="H146" s="266" t="s">
        <v>147</v>
      </c>
      <c r="I146" s="410">
        <v>97975</v>
      </c>
      <c r="J146" s="266" t="s">
        <v>147</v>
      </c>
      <c r="K146" s="410">
        <v>97975</v>
      </c>
    </row>
    <row r="147" spans="2:11" x14ac:dyDescent="0.25">
      <c r="B147" s="191" t="s">
        <v>235</v>
      </c>
      <c r="C147" s="191"/>
      <c r="D147" s="194" t="s">
        <v>147</v>
      </c>
      <c r="E147" s="194" t="s">
        <v>147</v>
      </c>
      <c r="F147" s="194" t="s">
        <v>147</v>
      </c>
      <c r="G147" s="194" t="s">
        <v>147</v>
      </c>
      <c r="H147" s="194" t="s">
        <v>277</v>
      </c>
      <c r="I147" s="410" t="s">
        <v>277</v>
      </c>
      <c r="J147" s="194" t="s">
        <v>147</v>
      </c>
      <c r="K147" s="410" t="s">
        <v>277</v>
      </c>
    </row>
    <row r="148" spans="2:11" x14ac:dyDescent="0.25">
      <c r="B148" s="191" t="s">
        <v>236</v>
      </c>
      <c r="C148" s="191"/>
      <c r="D148" s="194" t="s">
        <v>147</v>
      </c>
      <c r="E148" s="194" t="s">
        <v>278</v>
      </c>
      <c r="F148" s="194" t="s">
        <v>147</v>
      </c>
      <c r="G148" s="194" t="s">
        <v>147</v>
      </c>
      <c r="H148" s="194" t="s">
        <v>231</v>
      </c>
      <c r="I148" s="410" t="s">
        <v>278</v>
      </c>
      <c r="J148" s="194" t="s">
        <v>147</v>
      </c>
      <c r="K148" s="410">
        <v>-100016</v>
      </c>
    </row>
    <row r="149" spans="2:11" x14ac:dyDescent="0.25">
      <c r="B149" s="191" t="s">
        <v>237</v>
      </c>
      <c r="C149" s="191"/>
      <c r="D149" s="267" t="s">
        <v>147</v>
      </c>
      <c r="E149" s="267" t="s">
        <v>279</v>
      </c>
      <c r="F149" s="267" t="s">
        <v>147</v>
      </c>
      <c r="G149" s="267" t="s">
        <v>147</v>
      </c>
      <c r="H149" s="235">
        <v>2932</v>
      </c>
      <c r="I149" s="411" t="s">
        <v>147</v>
      </c>
      <c r="J149" s="267" t="s">
        <v>147</v>
      </c>
      <c r="K149" s="411" t="s">
        <v>147</v>
      </c>
    </row>
    <row r="150" spans="2:11" ht="13" thickBot="1" x14ac:dyDescent="0.3">
      <c r="B150" s="167" t="s">
        <v>224</v>
      </c>
      <c r="C150" s="167"/>
      <c r="D150" s="208">
        <v>2239346</v>
      </c>
      <c r="E150" s="208">
        <v>615343</v>
      </c>
      <c r="F150" s="208" t="s">
        <v>280</v>
      </c>
      <c r="G150" s="208" t="s">
        <v>281</v>
      </c>
      <c r="H150" s="208">
        <v>527670</v>
      </c>
      <c r="I150" s="398">
        <v>3330672</v>
      </c>
      <c r="J150" s="208">
        <v>63500</v>
      </c>
      <c r="K150" s="398">
        <v>3394172</v>
      </c>
    </row>
    <row r="151" spans="2:11" x14ac:dyDescent="0.25">
      <c r="B151" s="5"/>
      <c r="C151" s="5"/>
    </row>
    <row r="152" spans="2:11" x14ac:dyDescent="0.25">
      <c r="B152" s="167" t="s">
        <v>217</v>
      </c>
      <c r="C152" s="167"/>
      <c r="D152" s="4"/>
      <c r="E152" s="4"/>
      <c r="F152" s="4"/>
      <c r="G152" s="4"/>
      <c r="H152" s="4"/>
      <c r="I152" s="4"/>
      <c r="J152" s="4"/>
      <c r="K152" s="4"/>
    </row>
    <row r="153" spans="2:11" ht="12.75" customHeight="1" x14ac:dyDescent="0.25">
      <c r="B153" s="483"/>
      <c r="C153" s="390"/>
      <c r="D153" s="391"/>
      <c r="E153" s="391"/>
      <c r="F153" s="492" t="s">
        <v>127</v>
      </c>
      <c r="G153" s="492"/>
      <c r="H153" s="391"/>
      <c r="I153" s="391"/>
      <c r="J153" s="391"/>
      <c r="K153" s="391"/>
    </row>
    <row r="154" spans="2:11" ht="63" thickBot="1" x14ac:dyDescent="0.3">
      <c r="B154" s="484"/>
      <c r="C154" s="392"/>
      <c r="D154" s="387" t="s">
        <v>125</v>
      </c>
      <c r="E154" s="387" t="s">
        <v>126</v>
      </c>
      <c r="F154" s="387" t="s">
        <v>205</v>
      </c>
      <c r="G154" s="387" t="s">
        <v>206</v>
      </c>
      <c r="H154" s="387" t="s">
        <v>128</v>
      </c>
      <c r="I154" s="387" t="s">
        <v>208</v>
      </c>
      <c r="J154" s="387" t="s">
        <v>209</v>
      </c>
      <c r="K154" s="387" t="s">
        <v>90</v>
      </c>
    </row>
    <row r="155" spans="2:11" x14ac:dyDescent="0.25">
      <c r="B155" s="391"/>
      <c r="C155" s="391"/>
      <c r="D155" s="391" t="s">
        <v>5</v>
      </c>
      <c r="E155" s="393" t="s">
        <v>5</v>
      </c>
      <c r="F155" s="391" t="s">
        <v>5</v>
      </c>
      <c r="G155" s="391" t="s">
        <v>5</v>
      </c>
      <c r="H155" s="391" t="s">
        <v>5</v>
      </c>
      <c r="I155" s="391" t="s">
        <v>5</v>
      </c>
      <c r="J155" s="391" t="s">
        <v>5</v>
      </c>
      <c r="K155" s="391" t="s">
        <v>5</v>
      </c>
    </row>
    <row r="156" spans="2:11" s="26" customFormat="1" x14ac:dyDescent="0.25">
      <c r="B156" s="7"/>
      <c r="C156" s="7"/>
      <c r="D156" s="8"/>
      <c r="E156" s="8"/>
      <c r="F156" s="8"/>
      <c r="G156" s="8"/>
      <c r="H156" s="8"/>
      <c r="I156" s="9"/>
      <c r="J156" s="8"/>
      <c r="K156" s="9"/>
    </row>
    <row r="157" spans="2:11" x14ac:dyDescent="0.25">
      <c r="B157" s="168" t="s">
        <v>228</v>
      </c>
      <c r="C157" s="168"/>
      <c r="D157" s="175">
        <v>2166901</v>
      </c>
      <c r="E157" s="175">
        <v>692761</v>
      </c>
      <c r="F157" s="175">
        <v>-16182</v>
      </c>
      <c r="G157" s="175">
        <v>-210</v>
      </c>
      <c r="H157" s="175">
        <v>603247</v>
      </c>
      <c r="I157" s="394">
        <v>3446517</v>
      </c>
      <c r="J157" s="175">
        <v>62377</v>
      </c>
      <c r="K157" s="394">
        <v>3508894</v>
      </c>
    </row>
    <row r="158" spans="2:11" x14ac:dyDescent="0.25">
      <c r="B158" s="191" t="s">
        <v>262</v>
      </c>
      <c r="C158" s="191"/>
      <c r="D158" s="194" t="s">
        <v>241</v>
      </c>
      <c r="E158" s="194" t="s">
        <v>241</v>
      </c>
      <c r="F158" s="194" t="s">
        <v>244</v>
      </c>
      <c r="G158" s="194" t="s">
        <v>241</v>
      </c>
      <c r="H158" s="194">
        <v>56867</v>
      </c>
      <c r="I158" s="410">
        <v>56867</v>
      </c>
      <c r="J158" s="194">
        <v>667</v>
      </c>
      <c r="K158" s="410">
        <v>57534</v>
      </c>
    </row>
    <row r="159" spans="2:11" x14ac:dyDescent="0.25">
      <c r="B159" s="191" t="s">
        <v>245</v>
      </c>
      <c r="C159" s="191"/>
      <c r="D159" s="234" t="s">
        <v>241</v>
      </c>
      <c r="E159" s="234" t="s">
        <v>241</v>
      </c>
      <c r="F159" s="234" t="s">
        <v>241</v>
      </c>
      <c r="G159" s="234">
        <v>77</v>
      </c>
      <c r="H159" s="234" t="s">
        <v>241</v>
      </c>
      <c r="I159" s="411">
        <v>77</v>
      </c>
      <c r="J159" s="234">
        <v>61</v>
      </c>
      <c r="K159" s="411">
        <v>138</v>
      </c>
    </row>
    <row r="160" spans="2:11" s="127" customFormat="1" x14ac:dyDescent="0.25">
      <c r="B160" s="174" t="s">
        <v>230</v>
      </c>
      <c r="C160" s="174"/>
      <c r="D160" s="194" t="s">
        <v>241</v>
      </c>
      <c r="E160" s="194" t="s">
        <v>241</v>
      </c>
      <c r="F160" s="194" t="s">
        <v>241</v>
      </c>
      <c r="G160" s="194">
        <v>77</v>
      </c>
      <c r="H160" s="194">
        <v>56867</v>
      </c>
      <c r="I160" s="394">
        <v>56944</v>
      </c>
      <c r="J160" s="194">
        <v>728</v>
      </c>
      <c r="K160" s="394">
        <v>57672</v>
      </c>
    </row>
    <row r="161" spans="2:12" x14ac:dyDescent="0.25">
      <c r="B161" s="191" t="s">
        <v>234</v>
      </c>
      <c r="C161" s="191"/>
      <c r="D161" s="194">
        <v>72445</v>
      </c>
      <c r="E161" s="194">
        <v>26051</v>
      </c>
      <c r="F161" s="194" t="s">
        <v>241</v>
      </c>
      <c r="G161" s="194" t="s">
        <v>241</v>
      </c>
      <c r="H161" s="194" t="s">
        <v>241</v>
      </c>
      <c r="I161" s="410">
        <v>98496</v>
      </c>
      <c r="J161" s="194" t="s">
        <v>241</v>
      </c>
      <c r="K161" s="410">
        <v>98496</v>
      </c>
    </row>
    <row r="162" spans="2:12" x14ac:dyDescent="0.25">
      <c r="B162" s="191" t="s">
        <v>236</v>
      </c>
      <c r="C162" s="191"/>
      <c r="D162" s="194" t="s">
        <v>241</v>
      </c>
      <c r="E162" s="194">
        <v>-100015</v>
      </c>
      <c r="F162" s="194" t="s">
        <v>241</v>
      </c>
      <c r="G162" s="194" t="s">
        <v>241</v>
      </c>
      <c r="H162" s="194" t="s">
        <v>241</v>
      </c>
      <c r="I162" s="410">
        <v>-100015</v>
      </c>
      <c r="J162" s="194" t="s">
        <v>241</v>
      </c>
      <c r="K162" s="410">
        <v>-100015</v>
      </c>
    </row>
    <row r="163" spans="2:12" ht="13" thickBot="1" x14ac:dyDescent="0.3">
      <c r="B163" s="168" t="s">
        <v>21</v>
      </c>
      <c r="C163" s="168"/>
      <c r="D163" s="209">
        <v>2239346</v>
      </c>
      <c r="E163" s="209">
        <v>618797</v>
      </c>
      <c r="F163" s="209">
        <v>-16182</v>
      </c>
      <c r="G163" s="209">
        <v>-133</v>
      </c>
      <c r="H163" s="209">
        <v>660114</v>
      </c>
      <c r="I163" s="398">
        <v>3501942</v>
      </c>
      <c r="J163" s="209">
        <v>63105</v>
      </c>
      <c r="K163" s="398">
        <v>3565047</v>
      </c>
    </row>
    <row r="164" spans="2:12" ht="14.5" x14ac:dyDescent="0.35">
      <c r="B164" s="4"/>
      <c r="C164" s="4"/>
      <c r="D164" s="194"/>
      <c r="E164" s="194"/>
      <c r="F164" s="194"/>
      <c r="G164" s="194"/>
      <c r="H164" s="194"/>
      <c r="I164"/>
      <c r="J164" s="194"/>
      <c r="K164"/>
    </row>
    <row r="165" spans="2:12" x14ac:dyDescent="0.25">
      <c r="B165" s="167" t="s">
        <v>229</v>
      </c>
      <c r="C165" s="167"/>
      <c r="D165" s="179">
        <v>2239346</v>
      </c>
      <c r="E165" s="179">
        <v>615343</v>
      </c>
      <c r="F165" s="179">
        <v>-50056</v>
      </c>
      <c r="G165" s="179">
        <v>-1631</v>
      </c>
      <c r="H165" s="179">
        <v>527670</v>
      </c>
      <c r="I165" s="394">
        <v>3330672</v>
      </c>
      <c r="J165" s="179">
        <v>63500</v>
      </c>
      <c r="K165" s="394">
        <v>3394172</v>
      </c>
    </row>
    <row r="166" spans="2:12" x14ac:dyDescent="0.25">
      <c r="B166" s="204" t="s">
        <v>243</v>
      </c>
      <c r="C166" s="204"/>
      <c r="D166" s="194" t="s">
        <v>6</v>
      </c>
      <c r="E166" s="194" t="s">
        <v>6</v>
      </c>
      <c r="F166" s="194" t="s">
        <v>6</v>
      </c>
      <c r="G166" s="194" t="s">
        <v>6</v>
      </c>
      <c r="H166" s="194">
        <v>17811</v>
      </c>
      <c r="I166" s="414">
        <v>17811</v>
      </c>
      <c r="J166" s="194">
        <v>-143</v>
      </c>
      <c r="K166" s="410">
        <v>17668</v>
      </c>
    </row>
    <row r="167" spans="2:12" x14ac:dyDescent="0.25">
      <c r="B167" s="204" t="s">
        <v>245</v>
      </c>
      <c r="C167" s="204"/>
      <c r="D167" s="234" t="s">
        <v>6</v>
      </c>
      <c r="E167" s="234" t="s">
        <v>6</v>
      </c>
      <c r="F167" s="234" t="s">
        <v>6</v>
      </c>
      <c r="G167" s="234">
        <v>2065</v>
      </c>
      <c r="H167" s="234" t="s">
        <v>6</v>
      </c>
      <c r="I167" s="415">
        <v>2065</v>
      </c>
      <c r="J167" s="234" t="s">
        <v>6</v>
      </c>
      <c r="K167" s="411">
        <v>2065</v>
      </c>
    </row>
    <row r="168" spans="2:12" s="127" customFormat="1" x14ac:dyDescent="0.25">
      <c r="B168" s="185" t="s">
        <v>230</v>
      </c>
      <c r="C168" s="185"/>
      <c r="D168" s="194" t="s">
        <v>6</v>
      </c>
      <c r="E168" s="194" t="s">
        <v>6</v>
      </c>
      <c r="F168" s="194" t="s">
        <v>6</v>
      </c>
      <c r="G168" s="194">
        <v>2065</v>
      </c>
      <c r="H168" s="194">
        <v>17811</v>
      </c>
      <c r="I168" s="394">
        <v>19876</v>
      </c>
      <c r="J168" s="194">
        <v>-143</v>
      </c>
      <c r="K168" s="394">
        <v>19733</v>
      </c>
    </row>
    <row r="169" spans="2:12" x14ac:dyDescent="0.25">
      <c r="B169" s="191" t="s">
        <v>188</v>
      </c>
      <c r="C169" s="191"/>
      <c r="D169" s="234" t="s">
        <v>6</v>
      </c>
      <c r="E169" s="234" t="s">
        <v>6</v>
      </c>
      <c r="F169" s="234" t="s">
        <v>6</v>
      </c>
      <c r="G169" s="234" t="s">
        <v>6</v>
      </c>
      <c r="H169" s="234">
        <v>23357</v>
      </c>
      <c r="I169" s="411">
        <v>23357</v>
      </c>
      <c r="J169" s="234">
        <v>-63357</v>
      </c>
      <c r="K169" s="411">
        <v>-40000</v>
      </c>
    </row>
    <row r="170" spans="2:12" ht="13" thickBot="1" x14ac:dyDescent="0.3">
      <c r="B170" s="168" t="s">
        <v>25</v>
      </c>
      <c r="C170" s="168"/>
      <c r="D170" s="209">
        <v>2239346</v>
      </c>
      <c r="E170" s="209">
        <v>615343</v>
      </c>
      <c r="F170" s="209">
        <v>-50056</v>
      </c>
      <c r="G170" s="209">
        <v>434</v>
      </c>
      <c r="H170" s="209">
        <v>568838</v>
      </c>
      <c r="I170" s="398">
        <v>3373905</v>
      </c>
      <c r="J170" s="209" t="s">
        <v>6</v>
      </c>
      <c r="K170" s="398">
        <v>3373905</v>
      </c>
    </row>
    <row r="171" spans="2:12" x14ac:dyDescent="0.25">
      <c r="B171" s="60"/>
      <c r="C171" s="60"/>
    </row>
    <row r="172" spans="2:12" x14ac:dyDescent="0.25">
      <c r="B172" s="167" t="s">
        <v>218</v>
      </c>
      <c r="C172" s="167"/>
    </row>
    <row r="173" spans="2:12" ht="13.5" customHeight="1" thickBot="1" x14ac:dyDescent="0.3">
      <c r="B173" s="483"/>
      <c r="C173" s="390"/>
      <c r="D173" s="391"/>
      <c r="E173" s="391"/>
      <c r="F173" s="490" t="s">
        <v>127</v>
      </c>
      <c r="G173" s="490"/>
      <c r="H173" s="391"/>
      <c r="I173" s="391"/>
      <c r="J173" s="391"/>
      <c r="K173" s="391"/>
    </row>
    <row r="174" spans="2:12" ht="88" thickBot="1" x14ac:dyDescent="0.3">
      <c r="B174" s="484"/>
      <c r="C174" s="392"/>
      <c r="D174" s="387" t="s">
        <v>125</v>
      </c>
      <c r="E174" s="387" t="s">
        <v>126</v>
      </c>
      <c r="F174" s="387" t="s">
        <v>205</v>
      </c>
      <c r="G174" s="386" t="s">
        <v>206</v>
      </c>
      <c r="H174" s="387" t="s">
        <v>129</v>
      </c>
      <c r="I174" s="387" t="s">
        <v>208</v>
      </c>
      <c r="J174" s="387" t="s">
        <v>209</v>
      </c>
      <c r="K174" s="387" t="s">
        <v>90</v>
      </c>
    </row>
    <row r="175" spans="2:12" x14ac:dyDescent="0.25">
      <c r="B175" s="391"/>
      <c r="C175" s="391"/>
      <c r="D175" s="391" t="s">
        <v>5</v>
      </c>
      <c r="E175" s="390" t="s">
        <v>251</v>
      </c>
      <c r="F175" s="391" t="s">
        <v>5</v>
      </c>
      <c r="G175" s="391" t="s">
        <v>5</v>
      </c>
      <c r="H175" s="391" t="s">
        <v>5</v>
      </c>
      <c r="I175" s="391" t="s">
        <v>5</v>
      </c>
      <c r="J175" s="391" t="s">
        <v>5</v>
      </c>
      <c r="K175" s="391" t="s">
        <v>5</v>
      </c>
    </row>
    <row r="176" spans="2:12" s="26" customFormat="1" x14ac:dyDescent="0.25">
      <c r="B176" s="7"/>
      <c r="C176" s="7"/>
      <c r="D176" s="8"/>
      <c r="E176" s="8"/>
      <c r="F176" s="8"/>
      <c r="G176" s="8"/>
      <c r="H176" s="8"/>
      <c r="I176" s="8"/>
      <c r="J176" s="9"/>
      <c r="K176" s="8"/>
      <c r="L176" s="14"/>
    </row>
    <row r="177" spans="2:12" x14ac:dyDescent="0.25">
      <c r="B177" s="168" t="s">
        <v>228</v>
      </c>
      <c r="C177" s="168"/>
      <c r="D177" s="175">
        <v>2166901</v>
      </c>
      <c r="E177" s="175">
        <v>692761</v>
      </c>
      <c r="F177" s="175">
        <v>-16182</v>
      </c>
      <c r="G177" s="175">
        <v>-210</v>
      </c>
      <c r="H177" s="175">
        <v>603247</v>
      </c>
      <c r="I177" s="394">
        <v>3446517</v>
      </c>
      <c r="J177" s="175">
        <v>62377</v>
      </c>
      <c r="K177" s="394">
        <v>3508894</v>
      </c>
    </row>
    <row r="178" spans="2:12" x14ac:dyDescent="0.25">
      <c r="B178" s="191" t="s">
        <v>243</v>
      </c>
      <c r="C178" s="191"/>
      <c r="D178" s="194" t="s">
        <v>6</v>
      </c>
      <c r="E178" s="194" t="s">
        <v>6</v>
      </c>
      <c r="F178" s="194" t="s">
        <v>6</v>
      </c>
      <c r="G178" s="194" t="s">
        <v>6</v>
      </c>
      <c r="H178" s="194">
        <v>126737</v>
      </c>
      <c r="I178" s="410">
        <v>126737</v>
      </c>
      <c r="J178" s="194">
        <v>1412</v>
      </c>
      <c r="K178" s="410">
        <v>128149</v>
      </c>
    </row>
    <row r="179" spans="2:12" x14ac:dyDescent="0.25">
      <c r="B179" s="191" t="s">
        <v>245</v>
      </c>
      <c r="C179" s="191"/>
      <c r="D179" s="234" t="s">
        <v>6</v>
      </c>
      <c r="E179" s="234" t="s">
        <v>6</v>
      </c>
      <c r="F179" s="234" t="s">
        <v>6</v>
      </c>
      <c r="G179" s="234">
        <v>-579</v>
      </c>
      <c r="H179" s="234" t="s">
        <v>6</v>
      </c>
      <c r="I179" s="411">
        <v>-579</v>
      </c>
      <c r="J179" s="234">
        <v>-464</v>
      </c>
      <c r="K179" s="411">
        <v>-1043</v>
      </c>
    </row>
    <row r="180" spans="2:12" s="127" customFormat="1" x14ac:dyDescent="0.25">
      <c r="B180" s="174" t="s">
        <v>230</v>
      </c>
      <c r="C180" s="174"/>
      <c r="D180" s="194" t="s">
        <v>6</v>
      </c>
      <c r="E180" s="194" t="s">
        <v>6</v>
      </c>
      <c r="F180" s="194" t="s">
        <v>6</v>
      </c>
      <c r="G180" s="194">
        <v>-579</v>
      </c>
      <c r="H180" s="194">
        <v>126737</v>
      </c>
      <c r="I180" s="394">
        <v>126158</v>
      </c>
      <c r="J180" s="194">
        <v>948</v>
      </c>
      <c r="K180" s="394">
        <v>127106</v>
      </c>
      <c r="L180" s="14"/>
    </row>
    <row r="181" spans="2:12" x14ac:dyDescent="0.25">
      <c r="B181" s="191" t="s">
        <v>234</v>
      </c>
      <c r="C181" s="191"/>
      <c r="D181" s="194">
        <v>72445</v>
      </c>
      <c r="E181" s="194">
        <v>25529</v>
      </c>
      <c r="F181" s="194" t="s">
        <v>6</v>
      </c>
      <c r="G181" s="194" t="s">
        <v>6</v>
      </c>
      <c r="H181" s="194" t="s">
        <v>6</v>
      </c>
      <c r="I181" s="410">
        <v>97974</v>
      </c>
      <c r="J181" s="194" t="s">
        <v>6</v>
      </c>
      <c r="K181" s="410">
        <v>97974</v>
      </c>
    </row>
    <row r="182" spans="2:12" x14ac:dyDescent="0.25">
      <c r="B182" s="191" t="s">
        <v>235</v>
      </c>
      <c r="C182" s="191"/>
      <c r="D182" s="194" t="s">
        <v>6</v>
      </c>
      <c r="E182" s="194" t="s">
        <v>6</v>
      </c>
      <c r="F182" s="194" t="s">
        <v>6</v>
      </c>
      <c r="G182" s="194" t="s">
        <v>6</v>
      </c>
      <c r="H182" s="194">
        <v>-137496</v>
      </c>
      <c r="I182" s="410">
        <v>-137496</v>
      </c>
      <c r="J182" s="194" t="s">
        <v>6</v>
      </c>
      <c r="K182" s="410">
        <v>-137496</v>
      </c>
    </row>
    <row r="183" spans="2:12" x14ac:dyDescent="0.25">
      <c r="B183" s="191" t="s">
        <v>236</v>
      </c>
      <c r="C183" s="191"/>
      <c r="D183" s="194" t="s">
        <v>6</v>
      </c>
      <c r="E183" s="194">
        <v>-100015</v>
      </c>
      <c r="F183" s="194" t="s">
        <v>6</v>
      </c>
      <c r="G183" s="194" t="s">
        <v>6</v>
      </c>
      <c r="H183" s="194" t="s">
        <v>6</v>
      </c>
      <c r="I183" s="410">
        <v>-100015</v>
      </c>
      <c r="J183" s="194" t="s">
        <v>6</v>
      </c>
      <c r="K183" s="410">
        <v>-100015</v>
      </c>
    </row>
    <row r="184" spans="2:12" x14ac:dyDescent="0.25">
      <c r="B184" s="191" t="s">
        <v>237</v>
      </c>
      <c r="C184" s="191"/>
      <c r="D184" s="194" t="s">
        <v>6</v>
      </c>
      <c r="E184" s="194">
        <v>7527</v>
      </c>
      <c r="F184" s="194" t="s">
        <v>6</v>
      </c>
      <c r="G184" s="194" t="s">
        <v>6</v>
      </c>
      <c r="H184" s="194">
        <v>-7527</v>
      </c>
      <c r="I184" s="410" t="s">
        <v>6</v>
      </c>
      <c r="J184" s="194" t="s">
        <v>6</v>
      </c>
      <c r="K184" s="410" t="s">
        <v>6</v>
      </c>
    </row>
    <row r="185" spans="2:12" ht="13" thickBot="1" x14ac:dyDescent="0.3">
      <c r="B185" s="168" t="s">
        <v>22</v>
      </c>
      <c r="C185" s="168"/>
      <c r="D185" s="207">
        <v>2239346</v>
      </c>
      <c r="E185" s="207">
        <v>625802</v>
      </c>
      <c r="F185" s="207">
        <v>-16182</v>
      </c>
      <c r="G185" s="207">
        <v>-789</v>
      </c>
      <c r="H185" s="207">
        <v>584961</v>
      </c>
      <c r="I185" s="398">
        <v>3433138</v>
      </c>
      <c r="J185" s="207">
        <v>63325</v>
      </c>
      <c r="K185" s="398">
        <v>3496463</v>
      </c>
    </row>
    <row r="186" spans="2:12" s="26" customFormat="1" x14ac:dyDescent="0.25">
      <c r="B186" s="39"/>
      <c r="C186" s="39"/>
      <c r="D186" s="194"/>
      <c r="E186" s="194"/>
      <c r="F186" s="194"/>
      <c r="G186" s="194"/>
      <c r="H186" s="194"/>
      <c r="I186" s="268"/>
      <c r="J186" s="194"/>
      <c r="K186" s="268"/>
      <c r="L186" s="14"/>
    </row>
    <row r="187" spans="2:12" x14ac:dyDescent="0.25">
      <c r="B187" s="167" t="s">
        <v>229</v>
      </c>
      <c r="C187" s="167"/>
      <c r="D187" s="175">
        <v>2239346</v>
      </c>
      <c r="E187" s="175">
        <v>615343</v>
      </c>
      <c r="F187" s="175">
        <v>-50056</v>
      </c>
      <c r="G187" s="175">
        <v>-1631</v>
      </c>
      <c r="H187" s="175">
        <v>527670</v>
      </c>
      <c r="I187" s="394">
        <v>3330672</v>
      </c>
      <c r="J187" s="175">
        <v>63500</v>
      </c>
      <c r="K187" s="394">
        <v>3394172</v>
      </c>
    </row>
    <row r="188" spans="2:12" x14ac:dyDescent="0.25">
      <c r="B188" s="204" t="s">
        <v>243</v>
      </c>
      <c r="C188" s="204"/>
      <c r="D188" s="194" t="s">
        <v>6</v>
      </c>
      <c r="E188" s="194" t="s">
        <v>6</v>
      </c>
      <c r="F188" s="194" t="s">
        <v>6</v>
      </c>
      <c r="G188" s="194" t="s">
        <v>6</v>
      </c>
      <c r="H188" s="194">
        <v>156228</v>
      </c>
      <c r="I188" s="410">
        <v>156228</v>
      </c>
      <c r="J188" s="194">
        <v>-143</v>
      </c>
      <c r="K188" s="410">
        <v>156085</v>
      </c>
    </row>
    <row r="189" spans="2:12" x14ac:dyDescent="0.25">
      <c r="B189" s="204" t="s">
        <v>245</v>
      </c>
      <c r="C189" s="204"/>
      <c r="D189" s="234" t="s">
        <v>6</v>
      </c>
      <c r="E189" s="234" t="s">
        <v>6</v>
      </c>
      <c r="F189" s="234">
        <v>51547</v>
      </c>
      <c r="G189" s="234">
        <v>1432</v>
      </c>
      <c r="H189" s="234" t="s">
        <v>6</v>
      </c>
      <c r="I189" s="411">
        <v>66483</v>
      </c>
      <c r="J189" s="234" t="s">
        <v>6</v>
      </c>
      <c r="K189" s="411">
        <v>66483</v>
      </c>
    </row>
    <row r="190" spans="2:12" s="127" customFormat="1" x14ac:dyDescent="0.25">
      <c r="B190" s="185" t="s">
        <v>230</v>
      </c>
      <c r="C190" s="185"/>
      <c r="D190" s="194" t="s">
        <v>6</v>
      </c>
      <c r="E190" s="194" t="s">
        <v>6</v>
      </c>
      <c r="F190" s="194">
        <v>51547</v>
      </c>
      <c r="G190" s="194">
        <v>1432</v>
      </c>
      <c r="H190" s="194">
        <v>156228</v>
      </c>
      <c r="I190" s="394">
        <v>222711</v>
      </c>
      <c r="J190" s="194">
        <v>-143</v>
      </c>
      <c r="K190" s="394">
        <v>222568</v>
      </c>
      <c r="L190" s="14"/>
    </row>
    <row r="191" spans="2:12" x14ac:dyDescent="0.25">
      <c r="B191" s="191" t="s">
        <v>235</v>
      </c>
      <c r="C191" s="191"/>
      <c r="D191" s="194" t="s">
        <v>6</v>
      </c>
      <c r="E191" s="194" t="s">
        <v>6</v>
      </c>
      <c r="F191" s="194" t="s">
        <v>6</v>
      </c>
      <c r="G191" s="194" t="s">
        <v>6</v>
      </c>
      <c r="H191" s="194">
        <v>-110176</v>
      </c>
      <c r="I191" s="410">
        <v>-110176</v>
      </c>
      <c r="J191" s="194" t="s">
        <v>6</v>
      </c>
      <c r="K191" s="410">
        <v>-110176</v>
      </c>
    </row>
    <row r="192" spans="2:12" x14ac:dyDescent="0.25">
      <c r="B192" s="191" t="s">
        <v>188</v>
      </c>
      <c r="C192" s="191"/>
      <c r="D192" s="194" t="s">
        <v>6</v>
      </c>
      <c r="E192" s="194" t="s">
        <v>6</v>
      </c>
      <c r="F192" s="194" t="s">
        <v>6</v>
      </c>
      <c r="G192" s="194" t="s">
        <v>6</v>
      </c>
      <c r="H192" s="194">
        <v>23357</v>
      </c>
      <c r="I192" s="410">
        <v>23357</v>
      </c>
      <c r="J192" s="194">
        <v>-63357</v>
      </c>
      <c r="K192" s="410">
        <v>-40000</v>
      </c>
    </row>
    <row r="193" spans="2:11" x14ac:dyDescent="0.25">
      <c r="B193" s="191" t="s">
        <v>237</v>
      </c>
      <c r="C193" s="191"/>
      <c r="D193" s="234" t="s">
        <v>6</v>
      </c>
      <c r="E193" s="234">
        <v>4064</v>
      </c>
      <c r="F193" s="234" t="s">
        <v>6</v>
      </c>
      <c r="G193" s="234" t="s">
        <v>6</v>
      </c>
      <c r="H193" s="234">
        <v>-4064</v>
      </c>
      <c r="I193" s="411" t="s">
        <v>6</v>
      </c>
      <c r="J193" s="234" t="s">
        <v>6</v>
      </c>
      <c r="K193" s="411" t="s">
        <v>6</v>
      </c>
    </row>
    <row r="194" spans="2:11" ht="13" thickBot="1" x14ac:dyDescent="0.3">
      <c r="B194" s="168" t="s">
        <v>26</v>
      </c>
      <c r="C194" s="168"/>
      <c r="D194" s="207">
        <v>2239346</v>
      </c>
      <c r="E194" s="207">
        <v>619407</v>
      </c>
      <c r="F194" s="207">
        <v>1491</v>
      </c>
      <c r="G194" s="207">
        <v>-199</v>
      </c>
      <c r="H194" s="207">
        <v>593015</v>
      </c>
      <c r="I194" s="398">
        <v>3466564</v>
      </c>
      <c r="J194" s="207" t="s">
        <v>6</v>
      </c>
      <c r="K194" s="398">
        <v>3466564</v>
      </c>
    </row>
    <row r="196" spans="2:11" x14ac:dyDescent="0.25">
      <c r="B196" s="167" t="s">
        <v>252</v>
      </c>
      <c r="C196" s="167"/>
      <c r="D196" s="4"/>
      <c r="E196" s="4"/>
      <c r="F196" s="4"/>
      <c r="G196" s="4"/>
      <c r="H196" s="4"/>
      <c r="I196" s="4"/>
      <c r="J196" s="4"/>
      <c r="K196" s="4"/>
    </row>
    <row r="197" spans="2:11" ht="13" thickBot="1" x14ac:dyDescent="0.3">
      <c r="B197" s="483"/>
      <c r="C197" s="390"/>
      <c r="D197" s="391"/>
      <c r="E197" s="391"/>
      <c r="F197" s="490" t="s">
        <v>127</v>
      </c>
      <c r="G197" s="490"/>
      <c r="H197" s="391"/>
      <c r="I197" s="391"/>
      <c r="J197" s="391"/>
      <c r="K197" s="391"/>
    </row>
    <row r="198" spans="2:11" ht="63" thickBot="1" x14ac:dyDescent="0.3">
      <c r="B198" s="484"/>
      <c r="C198" s="392"/>
      <c r="D198" s="387" t="s">
        <v>125</v>
      </c>
      <c r="E198" s="387" t="s">
        <v>126</v>
      </c>
      <c r="F198" s="387" t="s">
        <v>205</v>
      </c>
      <c r="G198" s="387" t="s">
        <v>206</v>
      </c>
      <c r="H198" s="387" t="s">
        <v>128</v>
      </c>
      <c r="I198" s="387" t="s">
        <v>208</v>
      </c>
      <c r="J198" s="387" t="s">
        <v>209</v>
      </c>
      <c r="K198" s="387" t="s">
        <v>90</v>
      </c>
    </row>
    <row r="199" spans="2:11" x14ac:dyDescent="0.25">
      <c r="B199" s="391"/>
      <c r="C199" s="391"/>
      <c r="D199" s="391" t="s">
        <v>5</v>
      </c>
      <c r="E199" s="393" t="s">
        <v>5</v>
      </c>
      <c r="F199" s="391" t="s">
        <v>5</v>
      </c>
      <c r="G199" s="391" t="s">
        <v>5</v>
      </c>
      <c r="H199" s="391" t="s">
        <v>5</v>
      </c>
      <c r="I199" s="391" t="s">
        <v>5</v>
      </c>
      <c r="J199" s="391" t="s">
        <v>5</v>
      </c>
      <c r="K199" s="391" t="s">
        <v>5</v>
      </c>
    </row>
    <row r="200" spans="2:11" x14ac:dyDescent="0.25">
      <c r="B200" s="7"/>
      <c r="C200" s="7"/>
      <c r="D200" s="8"/>
      <c r="E200" s="8"/>
      <c r="F200" s="8"/>
      <c r="G200" s="8"/>
      <c r="H200" s="8"/>
      <c r="I200" s="9"/>
      <c r="J200" s="8"/>
      <c r="K200" s="9"/>
    </row>
    <row r="201" spans="2:11" x14ac:dyDescent="0.25">
      <c r="B201" s="167" t="s">
        <v>253</v>
      </c>
      <c r="C201" s="167"/>
      <c r="D201" s="175">
        <v>2166901</v>
      </c>
      <c r="E201" s="179">
        <v>692761</v>
      </c>
      <c r="F201" s="179">
        <v>-16182</v>
      </c>
      <c r="G201" s="179">
        <v>-210</v>
      </c>
      <c r="H201" s="179">
        <v>603247</v>
      </c>
      <c r="I201" s="394">
        <v>3446517</v>
      </c>
      <c r="J201" s="179">
        <v>62377</v>
      </c>
      <c r="K201" s="394">
        <v>3508894</v>
      </c>
    </row>
    <row r="202" spans="2:11" x14ac:dyDescent="0.25">
      <c r="B202" s="200" t="s">
        <v>262</v>
      </c>
      <c r="C202" s="200"/>
      <c r="D202" s="194">
        <v>0</v>
      </c>
      <c r="E202" s="198">
        <v>0</v>
      </c>
      <c r="F202" s="198">
        <v>0</v>
      </c>
      <c r="G202" s="198">
        <v>0</v>
      </c>
      <c r="H202" s="198">
        <v>225789</v>
      </c>
      <c r="I202" s="410">
        <v>225789</v>
      </c>
      <c r="J202" s="198">
        <v>1599</v>
      </c>
      <c r="K202" s="410">
        <v>227388</v>
      </c>
    </row>
    <row r="203" spans="2:11" x14ac:dyDescent="0.25">
      <c r="B203" s="200" t="s">
        <v>245</v>
      </c>
      <c r="C203" s="200"/>
      <c r="D203" s="238">
        <v>0</v>
      </c>
      <c r="E203" s="238">
        <v>0</v>
      </c>
      <c r="F203" s="238">
        <v>0</v>
      </c>
      <c r="G203" s="238">
        <v>-1059</v>
      </c>
      <c r="H203" s="238">
        <v>0</v>
      </c>
      <c r="I203" s="416">
        <v>-1059</v>
      </c>
      <c r="J203" s="238">
        <v>-846</v>
      </c>
      <c r="K203" s="416">
        <v>-1905</v>
      </c>
    </row>
    <row r="204" spans="2:11" x14ac:dyDescent="0.25">
      <c r="B204" s="183" t="s">
        <v>230</v>
      </c>
      <c r="C204" s="183"/>
      <c r="D204" s="194">
        <v>0</v>
      </c>
      <c r="E204" s="181">
        <v>0</v>
      </c>
      <c r="F204" s="181">
        <v>0</v>
      </c>
      <c r="G204" s="181">
        <v>-1059</v>
      </c>
      <c r="H204" s="181">
        <v>225789</v>
      </c>
      <c r="I204" s="394">
        <v>224730</v>
      </c>
      <c r="J204" s="181">
        <v>753</v>
      </c>
      <c r="K204" s="394">
        <v>225483</v>
      </c>
    </row>
    <row r="205" spans="2:11" x14ac:dyDescent="0.25">
      <c r="B205" s="200" t="s">
        <v>234</v>
      </c>
      <c r="C205" s="200"/>
      <c r="D205" s="199">
        <v>72445</v>
      </c>
      <c r="E205" s="199">
        <v>25529</v>
      </c>
      <c r="F205" s="199">
        <v>0</v>
      </c>
      <c r="G205" s="199">
        <v>0</v>
      </c>
      <c r="H205" s="199" t="s">
        <v>6</v>
      </c>
      <c r="I205" s="412">
        <v>97974</v>
      </c>
      <c r="J205" s="199">
        <v>0</v>
      </c>
      <c r="K205" s="412">
        <v>97974</v>
      </c>
    </row>
    <row r="206" spans="2:11" x14ac:dyDescent="0.25">
      <c r="B206" s="200" t="s">
        <v>242</v>
      </c>
      <c r="C206" s="200"/>
      <c r="D206" s="194">
        <v>0</v>
      </c>
      <c r="E206" s="199"/>
      <c r="F206" s="199">
        <v>0</v>
      </c>
      <c r="G206" s="199">
        <v>0</v>
      </c>
      <c r="H206" s="199">
        <v>-137496</v>
      </c>
      <c r="I206" s="412" t="s">
        <v>6</v>
      </c>
      <c r="J206" s="199">
        <v>0</v>
      </c>
      <c r="K206" s="412" t="s">
        <v>6</v>
      </c>
    </row>
    <row r="207" spans="2:11" x14ac:dyDescent="0.25">
      <c r="B207" s="200" t="s">
        <v>235</v>
      </c>
      <c r="C207" s="200"/>
      <c r="D207" s="194">
        <v>0</v>
      </c>
      <c r="E207" s="199">
        <v>0</v>
      </c>
      <c r="F207" s="199">
        <v>0</v>
      </c>
      <c r="G207" s="199">
        <v>0</v>
      </c>
      <c r="H207" s="199">
        <v>0</v>
      </c>
      <c r="I207" s="412">
        <v>-137496</v>
      </c>
      <c r="J207" s="199">
        <v>0</v>
      </c>
      <c r="K207" s="412">
        <v>-137496</v>
      </c>
    </row>
    <row r="208" spans="2:11" x14ac:dyDescent="0.25">
      <c r="B208" s="200" t="s">
        <v>236</v>
      </c>
      <c r="C208" s="200"/>
      <c r="D208" s="194">
        <v>0</v>
      </c>
      <c r="E208" s="199">
        <v>-100015</v>
      </c>
      <c r="F208" s="199">
        <v>0</v>
      </c>
      <c r="G208" s="199">
        <v>0</v>
      </c>
      <c r="H208" s="199">
        <v>0</v>
      </c>
      <c r="I208" s="412">
        <v>-100015</v>
      </c>
      <c r="J208" s="199">
        <v>0</v>
      </c>
      <c r="K208" s="412">
        <v>-100015</v>
      </c>
    </row>
    <row r="209" spans="2:11" x14ac:dyDescent="0.25">
      <c r="B209" s="200" t="s">
        <v>237</v>
      </c>
      <c r="C209" s="200"/>
      <c r="D209" s="235">
        <v>0</v>
      </c>
      <c r="E209" s="235">
        <v>-2932</v>
      </c>
      <c r="F209" s="235">
        <v>0</v>
      </c>
      <c r="G209" s="235">
        <v>0</v>
      </c>
      <c r="H209" s="235">
        <v>2932</v>
      </c>
      <c r="I209" s="411" t="s">
        <v>6</v>
      </c>
      <c r="J209" s="235">
        <v>0</v>
      </c>
      <c r="K209" s="411" t="s">
        <v>6</v>
      </c>
    </row>
    <row r="210" spans="2:11" ht="13" thickBot="1" x14ac:dyDescent="0.3">
      <c r="B210" s="167" t="s">
        <v>56</v>
      </c>
      <c r="C210" s="167"/>
      <c r="D210" s="208">
        <v>2239346</v>
      </c>
      <c r="E210" s="208">
        <v>615343</v>
      </c>
      <c r="F210" s="208">
        <v>-16182</v>
      </c>
      <c r="G210" s="208">
        <v>-1269</v>
      </c>
      <c r="H210" s="208">
        <v>694472</v>
      </c>
      <c r="I210" s="398">
        <v>3531710</v>
      </c>
      <c r="J210" s="208">
        <v>63130</v>
      </c>
      <c r="K210" s="398">
        <v>3594840</v>
      </c>
    </row>
    <row r="211" spans="2:11" ht="14.5" x14ac:dyDescent="0.35">
      <c r="B211" s="23"/>
      <c r="C211" s="23"/>
      <c r="D211" s="194"/>
      <c r="E211" s="257"/>
      <c r="F211" s="257"/>
      <c r="G211" s="257"/>
      <c r="H211" s="257"/>
      <c r="I211"/>
      <c r="J211"/>
      <c r="K211" s="203"/>
    </row>
    <row r="212" spans="2:11" x14ac:dyDescent="0.25">
      <c r="B212" s="167" t="s">
        <v>229</v>
      </c>
      <c r="C212" s="167"/>
      <c r="D212" s="257">
        <v>2239346</v>
      </c>
      <c r="E212" s="257">
        <v>615343</v>
      </c>
      <c r="F212" s="257">
        <v>-50056</v>
      </c>
      <c r="G212" s="257">
        <v>-1631</v>
      </c>
      <c r="H212" s="257">
        <v>527670</v>
      </c>
      <c r="I212" s="394">
        <v>3330672</v>
      </c>
      <c r="J212" s="257">
        <v>63500</v>
      </c>
      <c r="K212" s="394">
        <v>3394172</v>
      </c>
    </row>
    <row r="213" spans="2:11" x14ac:dyDescent="0.25">
      <c r="B213" s="204" t="s">
        <v>243</v>
      </c>
      <c r="C213" s="204"/>
      <c r="D213" s="194" t="s">
        <v>6</v>
      </c>
      <c r="E213" s="269" t="s">
        <v>6</v>
      </c>
      <c r="F213" s="269" t="s">
        <v>6</v>
      </c>
      <c r="G213" s="269" t="s">
        <v>6</v>
      </c>
      <c r="H213" s="269">
        <v>220643</v>
      </c>
      <c r="I213" s="410">
        <v>220643</v>
      </c>
      <c r="J213" s="269">
        <v>-143</v>
      </c>
      <c r="K213" s="395">
        <v>220500</v>
      </c>
    </row>
    <row r="214" spans="2:11" x14ac:dyDescent="0.25">
      <c r="B214" s="204" t="s">
        <v>245</v>
      </c>
      <c r="C214" s="204"/>
      <c r="D214" s="238" t="s">
        <v>6</v>
      </c>
      <c r="E214" s="238" t="s">
        <v>6</v>
      </c>
      <c r="F214" s="238">
        <v>51547</v>
      </c>
      <c r="G214" s="238">
        <v>413</v>
      </c>
      <c r="H214" s="238" t="s">
        <v>6</v>
      </c>
      <c r="I214" s="411">
        <v>75649</v>
      </c>
      <c r="J214" s="271" t="s">
        <v>6</v>
      </c>
      <c r="K214" s="416">
        <v>75649</v>
      </c>
    </row>
    <row r="215" spans="2:11" x14ac:dyDescent="0.25">
      <c r="B215" s="185" t="s">
        <v>230</v>
      </c>
      <c r="C215" s="185"/>
      <c r="D215" s="194" t="s">
        <v>6</v>
      </c>
      <c r="E215" s="257" t="s">
        <v>6</v>
      </c>
      <c r="F215" s="257">
        <v>51547</v>
      </c>
      <c r="G215" s="257">
        <v>413</v>
      </c>
      <c r="H215" s="257">
        <v>220643</v>
      </c>
      <c r="I215" s="394">
        <v>296292</v>
      </c>
      <c r="J215" s="257">
        <v>-143</v>
      </c>
      <c r="K215" s="394">
        <v>296149</v>
      </c>
    </row>
    <row r="216" spans="2:11" x14ac:dyDescent="0.25">
      <c r="B216" s="191" t="s">
        <v>235</v>
      </c>
      <c r="C216" s="191"/>
      <c r="D216" s="194" t="s">
        <v>6</v>
      </c>
      <c r="E216" s="269" t="s">
        <v>6</v>
      </c>
      <c r="F216" s="269" t="s">
        <v>6</v>
      </c>
      <c r="G216" s="269" t="s">
        <v>6</v>
      </c>
      <c r="H216" s="269">
        <v>-110176</v>
      </c>
      <c r="I216" s="410">
        <v>-110176</v>
      </c>
      <c r="J216" s="269" t="s">
        <v>6</v>
      </c>
      <c r="K216" s="395">
        <v>-110176</v>
      </c>
    </row>
    <row r="217" spans="2:11" x14ac:dyDescent="0.25">
      <c r="B217" s="191" t="s">
        <v>188</v>
      </c>
      <c r="C217" s="191"/>
      <c r="D217" s="194" t="s">
        <v>6</v>
      </c>
      <c r="E217" s="269" t="s">
        <v>6</v>
      </c>
      <c r="F217" s="269" t="s">
        <v>6</v>
      </c>
      <c r="G217" s="269" t="s">
        <v>6</v>
      </c>
      <c r="H217" s="269">
        <v>23357</v>
      </c>
      <c r="I217" s="410">
        <v>23357</v>
      </c>
      <c r="J217" s="269">
        <v>-63357</v>
      </c>
      <c r="K217" s="395">
        <v>-40000</v>
      </c>
    </row>
    <row r="218" spans="2:11" x14ac:dyDescent="0.25">
      <c r="B218" s="191" t="s">
        <v>237</v>
      </c>
      <c r="C218" s="191"/>
      <c r="D218" s="238" t="s">
        <v>6</v>
      </c>
      <c r="E218" s="238">
        <v>4064</v>
      </c>
      <c r="F218" s="238" t="s">
        <v>6</v>
      </c>
      <c r="G218" s="238" t="s">
        <v>6</v>
      </c>
      <c r="H218" s="238">
        <v>-4064</v>
      </c>
      <c r="I218" s="411" t="s">
        <v>6</v>
      </c>
      <c r="J218" s="271" t="s">
        <v>6</v>
      </c>
      <c r="K218" s="411" t="s">
        <v>6</v>
      </c>
    </row>
    <row r="219" spans="2:11" ht="13" thickBot="1" x14ac:dyDescent="0.3">
      <c r="B219" s="167" t="s">
        <v>248</v>
      </c>
      <c r="C219" s="167"/>
      <c r="D219" s="208">
        <v>2239346</v>
      </c>
      <c r="E219" s="208">
        <v>619407</v>
      </c>
      <c r="F219" s="208">
        <v>1491</v>
      </c>
      <c r="G219" s="208">
        <v>-1218</v>
      </c>
      <c r="H219" s="208">
        <v>657430</v>
      </c>
      <c r="I219" s="398" t="s">
        <v>254</v>
      </c>
      <c r="J219" s="270" t="s">
        <v>6</v>
      </c>
      <c r="K219" s="398" t="s">
        <v>254</v>
      </c>
    </row>
    <row r="224" spans="2:11" x14ac:dyDescent="0.25">
      <c r="B224" s="167" t="s">
        <v>218</v>
      </c>
      <c r="C224" s="167"/>
    </row>
    <row r="225" spans="2:12" ht="13" thickBot="1" x14ac:dyDescent="0.3">
      <c r="B225" s="391"/>
      <c r="C225" s="391"/>
      <c r="D225" s="391"/>
      <c r="E225" s="391"/>
      <c r="F225" s="490" t="s">
        <v>127</v>
      </c>
      <c r="G225" s="490"/>
      <c r="H225" s="391"/>
      <c r="I225" s="391"/>
      <c r="J225" s="391"/>
      <c r="K225" s="391"/>
      <c r="L225" s="391"/>
    </row>
    <row r="226" spans="2:12" ht="63" thickBot="1" x14ac:dyDescent="0.3">
      <c r="B226" s="483"/>
      <c r="C226" s="385"/>
      <c r="D226" s="391" t="s">
        <v>125</v>
      </c>
      <c r="E226" s="391" t="s">
        <v>126</v>
      </c>
      <c r="F226" s="490" t="s">
        <v>282</v>
      </c>
      <c r="G226" s="490" t="s">
        <v>283</v>
      </c>
      <c r="H226" s="391" t="s">
        <v>284</v>
      </c>
      <c r="I226" s="391" t="s">
        <v>128</v>
      </c>
      <c r="J226" s="391" t="s">
        <v>285</v>
      </c>
      <c r="K226" s="391" t="s">
        <v>286</v>
      </c>
      <c r="L226" s="391" t="s">
        <v>90</v>
      </c>
    </row>
    <row r="227" spans="2:12" ht="13" thickBot="1" x14ac:dyDescent="0.3">
      <c r="B227" s="484"/>
      <c r="C227" s="417"/>
      <c r="D227" s="391" t="s">
        <v>5</v>
      </c>
      <c r="E227" s="393" t="s">
        <v>5</v>
      </c>
      <c r="F227" s="391" t="s">
        <v>5</v>
      </c>
      <c r="G227" s="391" t="s">
        <v>5</v>
      </c>
      <c r="H227" s="391" t="s">
        <v>5</v>
      </c>
      <c r="I227" s="391" t="s">
        <v>5</v>
      </c>
      <c r="J227" s="391" t="s">
        <v>5</v>
      </c>
      <c r="K227" s="391" t="s">
        <v>5</v>
      </c>
      <c r="L227" s="391" t="s">
        <v>5</v>
      </c>
    </row>
    <row r="228" spans="2:12" ht="14.5" x14ac:dyDescent="0.25">
      <c r="B228" s="273"/>
      <c r="C228" s="273"/>
      <c r="D228" s="274"/>
      <c r="E228" s="274"/>
      <c r="F228" s="274"/>
      <c r="G228" s="277"/>
      <c r="H228" s="274"/>
      <c r="I228" s="274"/>
      <c r="J228" s="278"/>
      <c r="K228" s="274"/>
      <c r="L228" s="278"/>
    </row>
    <row r="229" spans="2:12" x14ac:dyDescent="0.25">
      <c r="B229" s="167" t="s">
        <v>287</v>
      </c>
      <c r="C229" s="167"/>
      <c r="D229" s="296">
        <v>2166901</v>
      </c>
      <c r="E229" s="296">
        <v>692761</v>
      </c>
      <c r="F229" s="296">
        <v>-16182</v>
      </c>
      <c r="G229" s="297">
        <v>-210</v>
      </c>
      <c r="H229" s="298" t="s">
        <v>6</v>
      </c>
      <c r="I229" s="296">
        <v>603247</v>
      </c>
      <c r="J229" s="418">
        <v>3446517</v>
      </c>
      <c r="K229" s="296">
        <v>62377</v>
      </c>
      <c r="L229" s="418">
        <v>3508894</v>
      </c>
    </row>
    <row r="230" spans="2:12" x14ac:dyDescent="0.25">
      <c r="B230" s="299" t="s">
        <v>262</v>
      </c>
      <c r="C230" s="299"/>
      <c r="D230" s="300" t="s">
        <v>6</v>
      </c>
      <c r="E230" s="300" t="s">
        <v>6</v>
      </c>
      <c r="F230" s="300" t="s">
        <v>6</v>
      </c>
      <c r="G230" s="254" t="s">
        <v>6</v>
      </c>
      <c r="H230" s="300" t="s">
        <v>6</v>
      </c>
      <c r="I230" s="301">
        <v>126737</v>
      </c>
      <c r="J230" s="418">
        <v>126737</v>
      </c>
      <c r="K230" s="301">
        <v>1412</v>
      </c>
      <c r="L230" s="418">
        <v>128149</v>
      </c>
    </row>
    <row r="231" spans="2:12" ht="13" thickBot="1" x14ac:dyDescent="0.3">
      <c r="B231" s="299" t="s">
        <v>288</v>
      </c>
      <c r="C231" s="299"/>
      <c r="D231" s="55" t="s">
        <v>6</v>
      </c>
      <c r="E231" s="55" t="s">
        <v>6</v>
      </c>
      <c r="F231" s="55" t="s">
        <v>6</v>
      </c>
      <c r="G231" s="302">
        <v>-579</v>
      </c>
      <c r="H231" s="55" t="s">
        <v>6</v>
      </c>
      <c r="I231" s="55" t="s">
        <v>6</v>
      </c>
      <c r="J231" s="419">
        <v>-579</v>
      </c>
      <c r="K231" s="55">
        <v>-464</v>
      </c>
      <c r="L231" s="421">
        <v>-1043</v>
      </c>
    </row>
    <row r="232" spans="2:12" x14ac:dyDescent="0.25">
      <c r="B232" s="295" t="s">
        <v>289</v>
      </c>
      <c r="C232" s="295"/>
      <c r="D232" s="303" t="s">
        <v>6</v>
      </c>
      <c r="E232" s="303" t="s">
        <v>6</v>
      </c>
      <c r="F232" s="303" t="s">
        <v>6</v>
      </c>
      <c r="G232" s="304">
        <v>-579</v>
      </c>
      <c r="H232" s="303" t="s">
        <v>6</v>
      </c>
      <c r="I232" s="305">
        <v>126737</v>
      </c>
      <c r="J232" s="420">
        <v>126158</v>
      </c>
      <c r="K232" s="303">
        <v>948</v>
      </c>
      <c r="L232" s="420">
        <v>127106</v>
      </c>
    </row>
    <row r="233" spans="2:12" x14ac:dyDescent="0.25">
      <c r="B233" s="299" t="s">
        <v>290</v>
      </c>
      <c r="C233" s="299"/>
      <c r="D233" s="306">
        <v>72445</v>
      </c>
      <c r="E233" s="306">
        <v>25529</v>
      </c>
      <c r="F233" s="55" t="s">
        <v>6</v>
      </c>
      <c r="G233" s="302" t="s">
        <v>6</v>
      </c>
      <c r="H233" s="55" t="s">
        <v>6</v>
      </c>
      <c r="I233" s="55" t="s">
        <v>6</v>
      </c>
      <c r="J233" s="421">
        <v>97974</v>
      </c>
      <c r="K233" s="55" t="s">
        <v>6</v>
      </c>
      <c r="L233" s="421">
        <v>97974</v>
      </c>
    </row>
    <row r="234" spans="2:12" x14ac:dyDescent="0.25">
      <c r="B234" s="299" t="s">
        <v>235</v>
      </c>
      <c r="C234" s="299"/>
      <c r="D234" s="300" t="s">
        <v>6</v>
      </c>
      <c r="E234" s="300" t="s">
        <v>6</v>
      </c>
      <c r="F234" s="300" t="s">
        <v>6</v>
      </c>
      <c r="G234" s="254" t="s">
        <v>6</v>
      </c>
      <c r="H234" s="300" t="s">
        <v>6</v>
      </c>
      <c r="I234" s="301">
        <v>-137496</v>
      </c>
      <c r="J234" s="418">
        <v>-137496</v>
      </c>
      <c r="K234" s="300" t="s">
        <v>6</v>
      </c>
      <c r="L234" s="418">
        <v>-137496</v>
      </c>
    </row>
    <row r="235" spans="2:12" x14ac:dyDescent="0.25">
      <c r="B235" s="299" t="s">
        <v>291</v>
      </c>
      <c r="C235" s="299"/>
      <c r="D235" s="300" t="s">
        <v>6</v>
      </c>
      <c r="E235" s="301">
        <v>-100015</v>
      </c>
      <c r="F235" s="300" t="s">
        <v>6</v>
      </c>
      <c r="G235" s="254" t="s">
        <v>6</v>
      </c>
      <c r="H235" s="300" t="s">
        <v>6</v>
      </c>
      <c r="I235" s="300" t="s">
        <v>6</v>
      </c>
      <c r="J235" s="418">
        <v>-100015</v>
      </c>
      <c r="K235" s="300" t="s">
        <v>6</v>
      </c>
      <c r="L235" s="418">
        <v>-100015</v>
      </c>
    </row>
    <row r="236" spans="2:12" ht="13" thickBot="1" x14ac:dyDescent="0.3">
      <c r="B236" s="299" t="s">
        <v>237</v>
      </c>
      <c r="C236" s="299"/>
      <c r="D236" s="300" t="s">
        <v>6</v>
      </c>
      <c r="E236" s="301">
        <v>7527</v>
      </c>
      <c r="F236" s="300" t="s">
        <v>6</v>
      </c>
      <c r="G236" s="302" t="s">
        <v>6</v>
      </c>
      <c r="H236" s="300" t="s">
        <v>6</v>
      </c>
      <c r="I236" s="301">
        <v>-7527</v>
      </c>
      <c r="J236" s="422" t="s">
        <v>6</v>
      </c>
      <c r="K236" s="300" t="s">
        <v>6</v>
      </c>
      <c r="L236" s="422" t="s">
        <v>6</v>
      </c>
    </row>
    <row r="237" spans="2:12" ht="13" thickBot="1" x14ac:dyDescent="0.3">
      <c r="B237" s="167" t="s">
        <v>292</v>
      </c>
      <c r="C237" s="167"/>
      <c r="D237" s="307">
        <v>2239346</v>
      </c>
      <c r="E237" s="307">
        <v>625802</v>
      </c>
      <c r="F237" s="307">
        <v>-16182</v>
      </c>
      <c r="G237" s="308">
        <v>-789</v>
      </c>
      <c r="H237" s="309" t="s">
        <v>6</v>
      </c>
      <c r="I237" s="307">
        <v>584961</v>
      </c>
      <c r="J237" s="423">
        <v>3433138</v>
      </c>
      <c r="K237" s="307">
        <v>63325</v>
      </c>
      <c r="L237" s="423">
        <v>3496463</v>
      </c>
    </row>
    <row r="238" spans="2:12" ht="13.5" thickTop="1" x14ac:dyDescent="0.3">
      <c r="B238" s="237"/>
      <c r="C238" s="237"/>
      <c r="D238" s="237"/>
      <c r="E238" s="237"/>
      <c r="F238" s="237"/>
      <c r="G238" s="310"/>
      <c r="H238" s="311"/>
      <c r="I238" s="237"/>
      <c r="J238" s="424"/>
      <c r="K238" s="237"/>
      <c r="L238" s="424"/>
    </row>
    <row r="239" spans="2:12" x14ac:dyDescent="0.25">
      <c r="B239" s="167" t="s">
        <v>293</v>
      </c>
      <c r="C239" s="167"/>
      <c r="D239" s="296">
        <v>2239346</v>
      </c>
      <c r="E239" s="296">
        <v>615343</v>
      </c>
      <c r="F239" s="296">
        <v>-50056</v>
      </c>
      <c r="G239" s="313">
        <v>-1631</v>
      </c>
      <c r="H239" s="298" t="s">
        <v>6</v>
      </c>
      <c r="I239" s="296">
        <v>527670</v>
      </c>
      <c r="J239" s="418">
        <v>3330672</v>
      </c>
      <c r="K239" s="296">
        <v>63500</v>
      </c>
      <c r="L239" s="418">
        <v>3394172</v>
      </c>
    </row>
    <row r="240" spans="2:12" x14ac:dyDescent="0.25">
      <c r="B240" s="314" t="s">
        <v>262</v>
      </c>
      <c r="C240" s="314"/>
      <c r="D240" s="300" t="s">
        <v>6</v>
      </c>
      <c r="E240" s="300" t="s">
        <v>6</v>
      </c>
      <c r="F240" s="300" t="s">
        <v>6</v>
      </c>
      <c r="G240" s="254" t="s">
        <v>6</v>
      </c>
      <c r="H240" s="300" t="s">
        <v>6</v>
      </c>
      <c r="I240" s="301">
        <v>156228</v>
      </c>
      <c r="J240" s="418">
        <v>156228</v>
      </c>
      <c r="K240" s="300">
        <v>-143</v>
      </c>
      <c r="L240" s="418">
        <v>156085</v>
      </c>
    </row>
    <row r="241" spans="2:12" ht="13" thickBot="1" x14ac:dyDescent="0.3">
      <c r="B241" s="314" t="s">
        <v>288</v>
      </c>
      <c r="C241" s="314"/>
      <c r="D241" s="55" t="s">
        <v>6</v>
      </c>
      <c r="E241" s="55" t="s">
        <v>6</v>
      </c>
      <c r="F241" s="306">
        <v>51547</v>
      </c>
      <c r="G241" s="315">
        <v>1432</v>
      </c>
      <c r="H241" s="306">
        <v>13504</v>
      </c>
      <c r="I241" s="55" t="s">
        <v>6</v>
      </c>
      <c r="J241" s="421">
        <v>66483</v>
      </c>
      <c r="K241" s="55" t="s">
        <v>6</v>
      </c>
      <c r="L241" s="421">
        <v>66483</v>
      </c>
    </row>
    <row r="242" spans="2:12" x14ac:dyDescent="0.25">
      <c r="B242" s="312" t="s">
        <v>289</v>
      </c>
      <c r="C242" s="312"/>
      <c r="D242" s="316" t="s">
        <v>6</v>
      </c>
      <c r="E242" s="316" t="s">
        <v>6</v>
      </c>
      <c r="F242" s="317">
        <v>51547</v>
      </c>
      <c r="G242" s="318">
        <v>1432</v>
      </c>
      <c r="H242" s="317">
        <v>13504</v>
      </c>
      <c r="I242" s="317">
        <v>156228</v>
      </c>
      <c r="J242" s="425">
        <v>222711</v>
      </c>
      <c r="K242" s="316">
        <v>-143</v>
      </c>
      <c r="L242" s="425">
        <v>222568</v>
      </c>
    </row>
    <row r="243" spans="2:12" x14ac:dyDescent="0.25">
      <c r="B243" s="299" t="s">
        <v>235</v>
      </c>
      <c r="C243" s="299"/>
      <c r="D243" s="300" t="s">
        <v>6</v>
      </c>
      <c r="E243" s="300" t="s">
        <v>6</v>
      </c>
      <c r="F243" s="300" t="s">
        <v>6</v>
      </c>
      <c r="G243" s="254" t="s">
        <v>6</v>
      </c>
      <c r="H243" s="300" t="s">
        <v>6</v>
      </c>
      <c r="I243" s="301">
        <v>-110176</v>
      </c>
      <c r="J243" s="418">
        <v>-110176</v>
      </c>
      <c r="K243" s="300" t="s">
        <v>6</v>
      </c>
      <c r="L243" s="418">
        <v>-110176</v>
      </c>
    </row>
    <row r="244" spans="2:12" x14ac:dyDescent="0.25">
      <c r="B244" s="299" t="s">
        <v>294</v>
      </c>
      <c r="C244" s="299"/>
      <c r="D244" s="300" t="s">
        <v>6</v>
      </c>
      <c r="E244" s="300" t="s">
        <v>6</v>
      </c>
      <c r="F244" s="300" t="s">
        <v>6</v>
      </c>
      <c r="G244" s="254" t="s">
        <v>6</v>
      </c>
      <c r="H244" s="300" t="s">
        <v>6</v>
      </c>
      <c r="I244" s="301">
        <v>23357</v>
      </c>
      <c r="J244" s="418">
        <v>23357</v>
      </c>
      <c r="K244" s="301">
        <v>-63357</v>
      </c>
      <c r="L244" s="418">
        <v>-40000</v>
      </c>
    </row>
    <row r="245" spans="2:12" ht="13" thickBot="1" x14ac:dyDescent="0.3">
      <c r="B245" s="299" t="s">
        <v>237</v>
      </c>
      <c r="C245" s="299"/>
      <c r="D245" s="300" t="s">
        <v>6</v>
      </c>
      <c r="E245" s="301">
        <v>4064</v>
      </c>
      <c r="F245" s="300" t="s">
        <v>6</v>
      </c>
      <c r="G245" s="302" t="s">
        <v>6</v>
      </c>
      <c r="H245" s="300" t="s">
        <v>6</v>
      </c>
      <c r="I245" s="301">
        <v>-4064</v>
      </c>
      <c r="J245" s="422" t="s">
        <v>6</v>
      </c>
      <c r="K245" s="300" t="s">
        <v>6</v>
      </c>
      <c r="L245" s="422" t="s">
        <v>6</v>
      </c>
    </row>
    <row r="246" spans="2:12" ht="13" thickBot="1" x14ac:dyDescent="0.3">
      <c r="B246" s="167" t="s">
        <v>295</v>
      </c>
      <c r="C246" s="167"/>
      <c r="D246" s="319">
        <v>2239346</v>
      </c>
      <c r="E246" s="319">
        <v>619407</v>
      </c>
      <c r="F246" s="319">
        <v>1491</v>
      </c>
      <c r="G246" s="320">
        <v>-199</v>
      </c>
      <c r="H246" s="319">
        <v>13504</v>
      </c>
      <c r="I246" s="319">
        <v>593015</v>
      </c>
      <c r="J246" s="426">
        <v>3466564</v>
      </c>
      <c r="K246" s="321" t="s">
        <v>6</v>
      </c>
      <c r="L246" s="426">
        <v>3466564</v>
      </c>
    </row>
    <row r="247" spans="2:12" ht="13" thickTop="1" x14ac:dyDescent="0.25"/>
    <row r="250" spans="2:12" x14ac:dyDescent="0.25">
      <c r="B250" s="167" t="s">
        <v>252</v>
      </c>
      <c r="C250" s="167"/>
    </row>
    <row r="251" spans="2:12" ht="13" thickBot="1" x14ac:dyDescent="0.3">
      <c r="B251" s="391"/>
      <c r="C251" s="391"/>
      <c r="D251" s="391"/>
      <c r="E251" s="391"/>
      <c r="F251" s="490" t="s">
        <v>127</v>
      </c>
      <c r="G251" s="490"/>
      <c r="H251" s="391"/>
      <c r="I251" s="391"/>
      <c r="J251" s="391"/>
      <c r="K251" s="391"/>
      <c r="L251" s="391"/>
    </row>
    <row r="252" spans="2:12" ht="63" thickBot="1" x14ac:dyDescent="0.3">
      <c r="B252" s="483"/>
      <c r="C252" s="390"/>
      <c r="D252" s="391" t="s">
        <v>125</v>
      </c>
      <c r="E252" s="391" t="s">
        <v>126</v>
      </c>
      <c r="F252" s="490" t="s">
        <v>282</v>
      </c>
      <c r="G252" s="490" t="s">
        <v>283</v>
      </c>
      <c r="H252" s="391" t="s">
        <v>284</v>
      </c>
      <c r="I252" s="391" t="s">
        <v>128</v>
      </c>
      <c r="J252" s="391" t="s">
        <v>285</v>
      </c>
      <c r="K252" s="391" t="s">
        <v>286</v>
      </c>
      <c r="L252" s="391" t="s">
        <v>90</v>
      </c>
    </row>
    <row r="253" spans="2:12" ht="13" thickBot="1" x14ac:dyDescent="0.3">
      <c r="B253" s="484"/>
      <c r="C253" s="417"/>
      <c r="D253" s="391" t="s">
        <v>5</v>
      </c>
      <c r="E253" s="393" t="s">
        <v>5</v>
      </c>
      <c r="F253" s="391" t="s">
        <v>5</v>
      </c>
      <c r="G253" s="391" t="s">
        <v>5</v>
      </c>
      <c r="H253" s="391" t="s">
        <v>5</v>
      </c>
      <c r="I253" s="391" t="s">
        <v>5</v>
      </c>
      <c r="J253" s="391" t="s">
        <v>5</v>
      </c>
      <c r="K253" s="391" t="s">
        <v>5</v>
      </c>
      <c r="L253" s="391" t="s">
        <v>5</v>
      </c>
    </row>
    <row r="254" spans="2:12" ht="13" x14ac:dyDescent="0.25">
      <c r="B254" s="275"/>
      <c r="C254" s="275"/>
      <c r="D254" s="276"/>
      <c r="E254" s="276"/>
      <c r="F254" s="276"/>
      <c r="G254" s="276"/>
      <c r="H254" s="276"/>
      <c r="I254" s="276"/>
      <c r="J254" s="280"/>
      <c r="K254" s="276"/>
      <c r="L254" s="280"/>
    </row>
    <row r="255" spans="2:12" ht="13" x14ac:dyDescent="0.25">
      <c r="B255" s="167" t="s">
        <v>287</v>
      </c>
      <c r="C255" s="167"/>
      <c r="D255" s="282">
        <v>2166901</v>
      </c>
      <c r="E255" s="282">
        <v>692761</v>
      </c>
      <c r="F255" s="282">
        <v>-16182</v>
      </c>
      <c r="G255" s="276">
        <v>-210</v>
      </c>
      <c r="H255" s="276" t="s">
        <v>6</v>
      </c>
      <c r="I255" s="282">
        <v>603247</v>
      </c>
      <c r="J255" s="427">
        <v>3446517</v>
      </c>
      <c r="K255" s="282">
        <v>62377</v>
      </c>
      <c r="L255" s="427">
        <v>3508894</v>
      </c>
    </row>
    <row r="256" spans="2:12" ht="13" x14ac:dyDescent="0.25">
      <c r="B256" s="283" t="s">
        <v>262</v>
      </c>
      <c r="C256" s="283"/>
      <c r="D256" s="284" t="s">
        <v>6</v>
      </c>
      <c r="E256" s="284" t="s">
        <v>6</v>
      </c>
      <c r="F256" s="284" t="s">
        <v>6</v>
      </c>
      <c r="G256" s="284" t="s">
        <v>6</v>
      </c>
      <c r="H256" s="284" t="s">
        <v>6</v>
      </c>
      <c r="I256" s="285">
        <v>225789</v>
      </c>
      <c r="J256" s="427">
        <v>225789</v>
      </c>
      <c r="K256" s="282">
        <v>1599</v>
      </c>
      <c r="L256" s="427">
        <v>227388</v>
      </c>
    </row>
    <row r="257" spans="2:12" ht="13.5" thickBot="1" x14ac:dyDescent="0.3">
      <c r="B257" s="283" t="s">
        <v>288</v>
      </c>
      <c r="C257" s="283"/>
      <c r="D257" s="286" t="s">
        <v>6</v>
      </c>
      <c r="E257" s="286" t="s">
        <v>6</v>
      </c>
      <c r="F257" s="286" t="s">
        <v>6</v>
      </c>
      <c r="G257" s="287">
        <v>-1059</v>
      </c>
      <c r="H257" s="286" t="s">
        <v>6</v>
      </c>
      <c r="I257" s="279" t="s">
        <v>6</v>
      </c>
      <c r="J257" s="428">
        <v>-1059</v>
      </c>
      <c r="K257" s="279">
        <v>-846</v>
      </c>
      <c r="L257" s="428">
        <v>-1905</v>
      </c>
    </row>
    <row r="258" spans="2:12" ht="13" x14ac:dyDescent="0.25">
      <c r="B258" s="281" t="s">
        <v>289</v>
      </c>
      <c r="C258" s="281"/>
      <c r="D258" s="288" t="s">
        <v>6</v>
      </c>
      <c r="E258" s="288" t="s">
        <v>6</v>
      </c>
      <c r="F258" s="288" t="s">
        <v>6</v>
      </c>
      <c r="G258" s="289">
        <v>-1059</v>
      </c>
      <c r="H258" s="288" t="s">
        <v>6</v>
      </c>
      <c r="I258" s="289">
        <v>225789</v>
      </c>
      <c r="J258" s="429">
        <v>224730</v>
      </c>
      <c r="K258" s="288">
        <v>753</v>
      </c>
      <c r="L258" s="429">
        <v>225483</v>
      </c>
    </row>
    <row r="259" spans="2:12" ht="13" x14ac:dyDescent="0.25">
      <c r="B259" s="283" t="s">
        <v>290</v>
      </c>
      <c r="C259" s="283"/>
      <c r="D259" s="285">
        <v>72445</v>
      </c>
      <c r="E259" s="285">
        <v>25529</v>
      </c>
      <c r="F259" s="284" t="s">
        <v>6</v>
      </c>
      <c r="G259" s="284" t="s">
        <v>6</v>
      </c>
      <c r="H259" s="284" t="s">
        <v>6</v>
      </c>
      <c r="I259" s="276" t="s">
        <v>6</v>
      </c>
      <c r="J259" s="427">
        <v>97974</v>
      </c>
      <c r="K259" s="276" t="s">
        <v>6</v>
      </c>
      <c r="L259" s="427">
        <v>97974</v>
      </c>
    </row>
    <row r="260" spans="2:12" ht="13" x14ac:dyDescent="0.25">
      <c r="B260" s="283" t="s">
        <v>235</v>
      </c>
      <c r="C260" s="283"/>
      <c r="D260" s="284" t="s">
        <v>6</v>
      </c>
      <c r="E260" s="284" t="s">
        <v>6</v>
      </c>
      <c r="F260" s="284" t="s">
        <v>6</v>
      </c>
      <c r="G260" s="284" t="s">
        <v>6</v>
      </c>
      <c r="H260" s="284" t="s">
        <v>6</v>
      </c>
      <c r="I260" s="285">
        <v>-137496</v>
      </c>
      <c r="J260" s="427">
        <v>-137496</v>
      </c>
      <c r="K260" s="276" t="s">
        <v>6</v>
      </c>
      <c r="L260" s="427">
        <v>-137496</v>
      </c>
    </row>
    <row r="261" spans="2:12" ht="13" x14ac:dyDescent="0.25">
      <c r="B261" s="283" t="s">
        <v>291</v>
      </c>
      <c r="C261" s="283"/>
      <c r="D261" s="284" t="s">
        <v>6</v>
      </c>
      <c r="E261" s="285">
        <v>-100015</v>
      </c>
      <c r="F261" s="284" t="s">
        <v>6</v>
      </c>
      <c r="G261" s="284" t="s">
        <v>6</v>
      </c>
      <c r="H261" s="284" t="s">
        <v>6</v>
      </c>
      <c r="I261" s="284" t="s">
        <v>6</v>
      </c>
      <c r="J261" s="427">
        <v>-100015</v>
      </c>
      <c r="K261" s="276" t="s">
        <v>6</v>
      </c>
      <c r="L261" s="427">
        <v>-100015</v>
      </c>
    </row>
    <row r="262" spans="2:12" ht="13.5" thickBot="1" x14ac:dyDescent="0.3">
      <c r="B262" s="283" t="s">
        <v>237</v>
      </c>
      <c r="C262" s="283"/>
      <c r="D262" s="284" t="s">
        <v>6</v>
      </c>
      <c r="E262" s="285">
        <v>-2932</v>
      </c>
      <c r="F262" s="284" t="s">
        <v>6</v>
      </c>
      <c r="G262" s="284" t="s">
        <v>6</v>
      </c>
      <c r="H262" s="284" t="s">
        <v>6</v>
      </c>
      <c r="I262" s="285">
        <v>2932</v>
      </c>
      <c r="J262" s="430" t="s">
        <v>6</v>
      </c>
      <c r="K262" s="276" t="s">
        <v>6</v>
      </c>
      <c r="L262" s="430" t="s">
        <v>6</v>
      </c>
    </row>
    <row r="263" spans="2:12" ht="13.5" thickBot="1" x14ac:dyDescent="0.3">
      <c r="B263" s="167" t="s">
        <v>296</v>
      </c>
      <c r="C263" s="167"/>
      <c r="D263" s="290">
        <v>2239346</v>
      </c>
      <c r="E263" s="290">
        <v>615343</v>
      </c>
      <c r="F263" s="290">
        <v>-16182</v>
      </c>
      <c r="G263" s="290">
        <v>-1269</v>
      </c>
      <c r="H263" s="291" t="s">
        <v>6</v>
      </c>
      <c r="I263" s="290">
        <v>694472</v>
      </c>
      <c r="J263" s="431">
        <v>3531710</v>
      </c>
      <c r="K263" s="290">
        <v>63130</v>
      </c>
      <c r="L263" s="431">
        <v>3594840</v>
      </c>
    </row>
    <row r="264" spans="2:12" ht="13.5" thickTop="1" x14ac:dyDescent="0.3">
      <c r="B264" s="237"/>
      <c r="C264" s="237"/>
      <c r="D264" s="275"/>
      <c r="E264" s="275"/>
      <c r="F264" s="275"/>
      <c r="G264" s="275"/>
      <c r="H264" s="292"/>
      <c r="I264" s="275"/>
      <c r="J264" s="432"/>
      <c r="K264" s="275"/>
      <c r="L264" s="432"/>
    </row>
    <row r="265" spans="2:12" ht="13" x14ac:dyDescent="0.25">
      <c r="B265" s="167" t="s">
        <v>293</v>
      </c>
      <c r="C265" s="167"/>
      <c r="D265" s="282">
        <v>2239346</v>
      </c>
      <c r="E265" s="282">
        <v>615343</v>
      </c>
      <c r="F265" s="282">
        <v>-50056</v>
      </c>
      <c r="G265" s="282">
        <v>-1631</v>
      </c>
      <c r="H265" s="276" t="s">
        <v>6</v>
      </c>
      <c r="I265" s="282">
        <v>527670</v>
      </c>
      <c r="J265" s="427">
        <v>3330672</v>
      </c>
      <c r="K265" s="282">
        <v>63500</v>
      </c>
      <c r="L265" s="427">
        <v>3394172</v>
      </c>
    </row>
    <row r="266" spans="2:12" ht="13" x14ac:dyDescent="0.25">
      <c r="B266" s="294" t="s">
        <v>262</v>
      </c>
      <c r="C266" s="294"/>
      <c r="D266" s="284" t="s">
        <v>6</v>
      </c>
      <c r="E266" s="284" t="s">
        <v>6</v>
      </c>
      <c r="F266" s="284" t="s">
        <v>6</v>
      </c>
      <c r="G266" s="284" t="s">
        <v>6</v>
      </c>
      <c r="H266" s="284" t="s">
        <v>6</v>
      </c>
      <c r="I266" s="285">
        <v>220643</v>
      </c>
      <c r="J266" s="427">
        <v>220643</v>
      </c>
      <c r="K266" s="284">
        <v>-143</v>
      </c>
      <c r="L266" s="427">
        <v>220500</v>
      </c>
    </row>
    <row r="267" spans="2:12" ht="13.5" thickBot="1" x14ac:dyDescent="0.3">
      <c r="B267" s="294" t="s">
        <v>288</v>
      </c>
      <c r="C267" s="294"/>
      <c r="D267" s="286" t="s">
        <v>6</v>
      </c>
      <c r="E267" s="286" t="s">
        <v>6</v>
      </c>
      <c r="F267" s="287">
        <v>51547</v>
      </c>
      <c r="G267" s="286">
        <v>413</v>
      </c>
      <c r="H267" s="287">
        <v>23689</v>
      </c>
      <c r="I267" s="286" t="s">
        <v>6</v>
      </c>
      <c r="J267" s="428">
        <v>75649</v>
      </c>
      <c r="K267" s="286" t="s">
        <v>6</v>
      </c>
      <c r="L267" s="428">
        <v>75649</v>
      </c>
    </row>
    <row r="268" spans="2:12" ht="13" x14ac:dyDescent="0.25">
      <c r="B268" s="293" t="s">
        <v>289</v>
      </c>
      <c r="C268" s="293"/>
      <c r="D268" s="288" t="s">
        <v>6</v>
      </c>
      <c r="E268" s="288" t="s">
        <v>6</v>
      </c>
      <c r="F268" s="289">
        <v>51547</v>
      </c>
      <c r="G268" s="288">
        <v>413</v>
      </c>
      <c r="H268" s="289">
        <v>23689</v>
      </c>
      <c r="I268" s="289">
        <v>220643</v>
      </c>
      <c r="J268" s="429">
        <v>296292</v>
      </c>
      <c r="K268" s="288">
        <v>-143</v>
      </c>
      <c r="L268" s="429">
        <v>296149</v>
      </c>
    </row>
    <row r="269" spans="2:12" ht="13" x14ac:dyDescent="0.25">
      <c r="B269" s="283" t="s">
        <v>235</v>
      </c>
      <c r="C269" s="283"/>
      <c r="D269" s="284" t="s">
        <v>6</v>
      </c>
      <c r="E269" s="284" t="s">
        <v>6</v>
      </c>
      <c r="F269" s="284" t="s">
        <v>6</v>
      </c>
      <c r="G269" s="284" t="s">
        <v>6</v>
      </c>
      <c r="H269" s="284" t="s">
        <v>6</v>
      </c>
      <c r="I269" s="285">
        <v>-110176</v>
      </c>
      <c r="J269" s="427">
        <v>-110176</v>
      </c>
      <c r="K269" s="284" t="s">
        <v>6</v>
      </c>
      <c r="L269" s="427">
        <v>-110176</v>
      </c>
    </row>
    <row r="270" spans="2:12" ht="13" x14ac:dyDescent="0.25">
      <c r="B270" s="283" t="s">
        <v>294</v>
      </c>
      <c r="C270" s="283"/>
      <c r="D270" s="284" t="s">
        <v>6</v>
      </c>
      <c r="E270" s="284" t="s">
        <v>6</v>
      </c>
      <c r="F270" s="284" t="s">
        <v>6</v>
      </c>
      <c r="G270" s="284" t="s">
        <v>6</v>
      </c>
      <c r="H270" s="284" t="s">
        <v>6</v>
      </c>
      <c r="I270" s="285">
        <v>23357</v>
      </c>
      <c r="J270" s="427">
        <v>23357</v>
      </c>
      <c r="K270" s="285">
        <v>-63357</v>
      </c>
      <c r="L270" s="427">
        <v>-40000</v>
      </c>
    </row>
    <row r="271" spans="2:12" ht="13.5" thickBot="1" x14ac:dyDescent="0.3">
      <c r="B271" s="283" t="s">
        <v>237</v>
      </c>
      <c r="C271" s="283"/>
      <c r="D271" s="284" t="s">
        <v>6</v>
      </c>
      <c r="E271" s="285">
        <v>4064</v>
      </c>
      <c r="F271" s="284" t="s">
        <v>6</v>
      </c>
      <c r="G271" s="284" t="s">
        <v>6</v>
      </c>
      <c r="H271" s="284" t="s">
        <v>6</v>
      </c>
      <c r="I271" s="285">
        <v>-4064</v>
      </c>
      <c r="J271" s="430" t="s">
        <v>6</v>
      </c>
      <c r="K271" s="284" t="s">
        <v>6</v>
      </c>
      <c r="L271" s="430" t="s">
        <v>6</v>
      </c>
    </row>
    <row r="272" spans="2:12" ht="13.5" thickBot="1" x14ac:dyDescent="0.3">
      <c r="B272" s="167" t="s">
        <v>297</v>
      </c>
      <c r="C272" s="167"/>
      <c r="D272" s="290">
        <v>2239346</v>
      </c>
      <c r="E272" s="290">
        <v>619407</v>
      </c>
      <c r="F272" s="290">
        <v>1491</v>
      </c>
      <c r="G272" s="290">
        <v>-1218</v>
      </c>
      <c r="H272" s="290">
        <v>23689</v>
      </c>
      <c r="I272" s="290">
        <v>657430</v>
      </c>
      <c r="J272" s="433" t="s">
        <v>254</v>
      </c>
      <c r="K272" s="291" t="s">
        <v>6</v>
      </c>
      <c r="L272" s="433" t="s">
        <v>254</v>
      </c>
    </row>
    <row r="273" spans="2:12" ht="13" thickTop="1" x14ac:dyDescent="0.25"/>
    <row r="276" spans="2:12" x14ac:dyDescent="0.25">
      <c r="B276" s="167" t="s">
        <v>298</v>
      </c>
      <c r="C276" s="167"/>
    </row>
    <row r="277" spans="2:12" ht="13" thickBot="1" x14ac:dyDescent="0.3">
      <c r="B277" s="391"/>
      <c r="C277" s="391"/>
      <c r="D277" s="391"/>
      <c r="E277" s="391"/>
      <c r="F277" s="490" t="s">
        <v>393</v>
      </c>
      <c r="G277" s="490"/>
      <c r="H277" s="391"/>
      <c r="I277" s="391"/>
      <c r="J277" s="391"/>
      <c r="K277" s="391"/>
      <c r="L277" s="391"/>
    </row>
    <row r="278" spans="2:12" ht="63" thickBot="1" x14ac:dyDescent="0.3">
      <c r="B278" s="483"/>
      <c r="C278" s="390"/>
      <c r="D278" s="391" t="s">
        <v>125</v>
      </c>
      <c r="E278" s="391" t="s">
        <v>394</v>
      </c>
      <c r="F278" s="491" t="s">
        <v>282</v>
      </c>
      <c r="G278" s="491" t="s">
        <v>283</v>
      </c>
      <c r="H278" s="391" t="s">
        <v>284</v>
      </c>
      <c r="I278" s="391" t="s">
        <v>128</v>
      </c>
      <c r="J278" s="391" t="s">
        <v>285</v>
      </c>
      <c r="K278" s="391" t="s">
        <v>286</v>
      </c>
      <c r="L278" s="391" t="s">
        <v>90</v>
      </c>
    </row>
    <row r="279" spans="2:12" ht="13" thickBot="1" x14ac:dyDescent="0.3">
      <c r="B279" s="484"/>
      <c r="C279" s="417"/>
      <c r="D279" s="391" t="s">
        <v>5</v>
      </c>
      <c r="E279" s="393" t="s">
        <v>5</v>
      </c>
      <c r="F279" s="391" t="s">
        <v>5</v>
      </c>
      <c r="G279" s="391" t="s">
        <v>5</v>
      </c>
      <c r="H279" s="391" t="s">
        <v>5</v>
      </c>
      <c r="I279" s="391" t="s">
        <v>5</v>
      </c>
      <c r="J279" s="391" t="s">
        <v>5</v>
      </c>
      <c r="K279" s="391" t="s">
        <v>5</v>
      </c>
      <c r="L279" s="391" t="s">
        <v>5</v>
      </c>
    </row>
    <row r="280" spans="2:12" ht="13" x14ac:dyDescent="0.25">
      <c r="B280" s="275"/>
      <c r="C280" s="275"/>
      <c r="D280" s="276"/>
      <c r="E280" s="276"/>
      <c r="F280" s="276"/>
      <c r="G280" s="276"/>
      <c r="H280" s="276"/>
      <c r="I280" s="276"/>
      <c r="J280" s="280"/>
      <c r="K280" s="276"/>
      <c r="L280" s="280"/>
    </row>
    <row r="281" spans="2:12" ht="13" x14ac:dyDescent="0.25">
      <c r="B281" s="167" t="s">
        <v>293</v>
      </c>
      <c r="C281" s="167"/>
      <c r="D281" s="282">
        <v>2239346</v>
      </c>
      <c r="E281" s="329">
        <v>615343</v>
      </c>
      <c r="F281" s="329">
        <v>-46986</v>
      </c>
      <c r="G281" s="276">
        <v>-1631</v>
      </c>
      <c r="H281" s="282" t="s">
        <v>6</v>
      </c>
      <c r="I281" s="282">
        <v>525721</v>
      </c>
      <c r="J281" s="427">
        <v>3331793</v>
      </c>
      <c r="K281" s="282">
        <v>63500</v>
      </c>
      <c r="L281" s="427">
        <v>3395293</v>
      </c>
    </row>
    <row r="282" spans="2:12" ht="13" x14ac:dyDescent="0.25">
      <c r="B282" s="200" t="s">
        <v>262</v>
      </c>
      <c r="C282" s="200"/>
      <c r="D282" s="284" t="s">
        <v>6</v>
      </c>
      <c r="E282" s="284" t="s">
        <v>6</v>
      </c>
      <c r="F282" s="284" t="s">
        <v>6</v>
      </c>
      <c r="G282" s="284" t="s">
        <v>6</v>
      </c>
      <c r="H282" s="285" t="s">
        <v>6</v>
      </c>
      <c r="I282" s="285">
        <v>22203</v>
      </c>
      <c r="J282" s="427">
        <v>22203</v>
      </c>
      <c r="K282" s="282">
        <v>-143</v>
      </c>
      <c r="L282" s="427">
        <v>22060</v>
      </c>
    </row>
    <row r="283" spans="2:12" ht="13.5" thickBot="1" x14ac:dyDescent="0.3">
      <c r="B283" s="200" t="s">
        <v>288</v>
      </c>
      <c r="C283" s="200"/>
      <c r="D283" s="286" t="s">
        <v>6</v>
      </c>
      <c r="E283" s="287" t="s">
        <v>6</v>
      </c>
      <c r="F283" s="287" t="s">
        <v>6</v>
      </c>
      <c r="G283" s="287">
        <v>2065</v>
      </c>
      <c r="H283" s="279" t="s">
        <v>6</v>
      </c>
      <c r="I283" s="279" t="s">
        <v>6</v>
      </c>
      <c r="J283" s="435">
        <v>2065</v>
      </c>
      <c r="K283" s="330" t="s">
        <v>6</v>
      </c>
      <c r="L283" s="435">
        <v>2065</v>
      </c>
    </row>
    <row r="284" spans="2:12" ht="13" x14ac:dyDescent="0.25">
      <c r="B284" s="183" t="s">
        <v>289</v>
      </c>
      <c r="C284" s="183"/>
      <c r="D284" s="331" t="s">
        <v>6</v>
      </c>
      <c r="E284" s="331" t="s">
        <v>6</v>
      </c>
      <c r="F284" s="331" t="s">
        <v>6</v>
      </c>
      <c r="G284" s="331">
        <v>2065</v>
      </c>
      <c r="H284" s="331" t="s">
        <v>6</v>
      </c>
      <c r="I284" s="331">
        <v>22203</v>
      </c>
      <c r="J284" s="436">
        <v>24268</v>
      </c>
      <c r="K284" s="332">
        <v>-143</v>
      </c>
      <c r="L284" s="436">
        <v>24125</v>
      </c>
    </row>
    <row r="285" spans="2:12" ht="13.5" thickBot="1" x14ac:dyDescent="0.3">
      <c r="B285" s="200" t="s">
        <v>294</v>
      </c>
      <c r="C285" s="200"/>
      <c r="D285" s="285" t="s">
        <v>6</v>
      </c>
      <c r="E285" s="284" t="s">
        <v>6</v>
      </c>
      <c r="F285" s="284" t="s">
        <v>6</v>
      </c>
      <c r="G285" s="284" t="s">
        <v>6</v>
      </c>
      <c r="H285" s="276" t="s">
        <v>6</v>
      </c>
      <c r="I285" s="276">
        <v>23357</v>
      </c>
      <c r="J285" s="427">
        <v>23357</v>
      </c>
      <c r="K285" s="276" t="s">
        <v>396</v>
      </c>
      <c r="L285" s="427">
        <v>-40000</v>
      </c>
    </row>
    <row r="286" spans="2:12" ht="13.5" thickBot="1" x14ac:dyDescent="0.3">
      <c r="B286" s="167" t="s">
        <v>397</v>
      </c>
      <c r="C286" s="167"/>
      <c r="D286" s="333">
        <v>2239346</v>
      </c>
      <c r="E286" s="333">
        <v>615343</v>
      </c>
      <c r="F286" s="333" t="s">
        <v>366</v>
      </c>
      <c r="G286" s="334">
        <v>434</v>
      </c>
      <c r="H286" s="333" t="s">
        <v>6</v>
      </c>
      <c r="I286" s="333">
        <v>571281</v>
      </c>
      <c r="J286" s="437">
        <v>3379418</v>
      </c>
      <c r="K286" s="333" t="s">
        <v>6</v>
      </c>
      <c r="L286" s="437">
        <v>3379418</v>
      </c>
    </row>
    <row r="287" spans="2:12" ht="13.5" thickTop="1" x14ac:dyDescent="0.3">
      <c r="B287" s="237"/>
      <c r="C287" s="237"/>
      <c r="D287" s="335"/>
      <c r="E287" s="335"/>
      <c r="F287" s="335"/>
      <c r="G287" s="336"/>
      <c r="H287" s="335"/>
      <c r="I287" s="335"/>
      <c r="J287" s="438"/>
      <c r="K287" s="335"/>
      <c r="L287" s="438"/>
    </row>
    <row r="288" spans="2:12" ht="13" x14ac:dyDescent="0.25">
      <c r="B288" s="167" t="s">
        <v>398</v>
      </c>
      <c r="C288" s="167"/>
      <c r="D288" s="282" t="s">
        <v>365</v>
      </c>
      <c r="E288" s="329">
        <v>619407</v>
      </c>
      <c r="F288" s="329">
        <v>-3880</v>
      </c>
      <c r="G288" s="276">
        <v>1101</v>
      </c>
      <c r="H288" s="282">
        <v>31500</v>
      </c>
      <c r="I288" s="282">
        <v>466392</v>
      </c>
      <c r="J288" s="427">
        <v>3353866</v>
      </c>
      <c r="K288" s="282" t="s">
        <v>6</v>
      </c>
      <c r="L288" s="427">
        <v>3353866</v>
      </c>
    </row>
    <row r="289" spans="2:12" ht="13" x14ac:dyDescent="0.25">
      <c r="B289" s="200" t="s">
        <v>262</v>
      </c>
      <c r="C289" s="200"/>
      <c r="D289" s="284" t="s">
        <v>6</v>
      </c>
      <c r="E289" s="284" t="s">
        <v>6</v>
      </c>
      <c r="F289" s="284" t="s">
        <v>6</v>
      </c>
      <c r="G289" s="284" t="s">
        <v>6</v>
      </c>
      <c r="H289" s="285" t="s">
        <v>6</v>
      </c>
      <c r="I289" s="285">
        <v>-66047</v>
      </c>
      <c r="J289" s="427" t="s">
        <v>399</v>
      </c>
      <c r="K289" s="330" t="s">
        <v>6</v>
      </c>
      <c r="L289" s="427" t="s">
        <v>399</v>
      </c>
    </row>
    <row r="290" spans="2:12" ht="13.5" thickBot="1" x14ac:dyDescent="0.3">
      <c r="B290" s="200" t="s">
        <v>288</v>
      </c>
      <c r="C290" s="200"/>
      <c r="D290" s="286" t="s">
        <v>6</v>
      </c>
      <c r="E290" s="287" t="s">
        <v>6</v>
      </c>
      <c r="F290" s="287" t="s">
        <v>6</v>
      </c>
      <c r="G290" s="287">
        <v>491</v>
      </c>
      <c r="H290" s="287">
        <v>581</v>
      </c>
      <c r="I290" s="286" t="s">
        <v>6</v>
      </c>
      <c r="J290" s="428">
        <v>1072</v>
      </c>
      <c r="K290" s="286" t="s">
        <v>6</v>
      </c>
      <c r="L290" s="428">
        <v>1072</v>
      </c>
    </row>
    <row r="291" spans="2:12" ht="13.5" thickBot="1" x14ac:dyDescent="0.3">
      <c r="B291" s="183" t="s">
        <v>289</v>
      </c>
      <c r="C291" s="183"/>
      <c r="D291" s="332" t="s">
        <v>6</v>
      </c>
      <c r="E291" s="337" t="s">
        <v>6</v>
      </c>
      <c r="F291" s="337" t="s">
        <v>6</v>
      </c>
      <c r="G291" s="337">
        <v>491</v>
      </c>
      <c r="H291" s="337">
        <v>581</v>
      </c>
      <c r="I291" s="337">
        <v>-66047</v>
      </c>
      <c r="J291" s="436">
        <v>-64975</v>
      </c>
      <c r="K291" s="331" t="s">
        <v>6</v>
      </c>
      <c r="L291" s="436">
        <v>-64975</v>
      </c>
    </row>
    <row r="292" spans="2:12" ht="13.5" thickBot="1" x14ac:dyDescent="0.3">
      <c r="B292" s="167" t="s">
        <v>400</v>
      </c>
      <c r="C292" s="167"/>
      <c r="D292" s="333">
        <v>2239346</v>
      </c>
      <c r="E292" s="333">
        <v>619407</v>
      </c>
      <c r="F292" s="338">
        <v>-3880</v>
      </c>
      <c r="G292" s="333">
        <v>1592</v>
      </c>
      <c r="H292" s="333">
        <v>32081</v>
      </c>
      <c r="I292" s="333">
        <v>400345</v>
      </c>
      <c r="J292" s="437">
        <v>3288891</v>
      </c>
      <c r="K292" s="334" t="s">
        <v>6</v>
      </c>
      <c r="L292" s="437">
        <v>3288891</v>
      </c>
    </row>
    <row r="293" spans="2:12" ht="13" thickTop="1" x14ac:dyDescent="0.25">
      <c r="B293" s="200"/>
      <c r="C293" s="200"/>
      <c r="D293" s="284"/>
      <c r="E293" s="284"/>
      <c r="F293" s="284"/>
      <c r="G293" s="284"/>
      <c r="H293" s="285"/>
      <c r="I293" s="285"/>
      <c r="K293" s="330"/>
    </row>
    <row r="294" spans="2:12" x14ac:dyDescent="0.25">
      <c r="B294" s="374" t="s">
        <v>427</v>
      </c>
    </row>
    <row r="295" spans="2:12" ht="13" thickBot="1" x14ac:dyDescent="0.3">
      <c r="B295" s="439"/>
      <c r="C295" s="440"/>
      <c r="D295" s="440"/>
      <c r="E295" s="441"/>
      <c r="F295" s="493" t="s">
        <v>127</v>
      </c>
      <c r="G295" s="493"/>
      <c r="H295" s="441"/>
      <c r="I295" s="441"/>
      <c r="J295" s="441"/>
      <c r="K295" s="441"/>
      <c r="L295" s="441"/>
    </row>
    <row r="296" spans="2:12" ht="20.5" customHeight="1" x14ac:dyDescent="0.25">
      <c r="B296" s="494"/>
      <c r="C296" s="489"/>
      <c r="D296" s="489" t="s">
        <v>125</v>
      </c>
      <c r="E296" s="489" t="s">
        <v>394</v>
      </c>
      <c r="F296" s="441" t="s">
        <v>406</v>
      </c>
      <c r="G296" s="496" t="s">
        <v>283</v>
      </c>
      <c r="H296" s="489" t="s">
        <v>408</v>
      </c>
      <c r="I296" s="489" t="s">
        <v>128</v>
      </c>
      <c r="J296" s="441" t="s">
        <v>409</v>
      </c>
      <c r="K296" s="489" t="s">
        <v>286</v>
      </c>
      <c r="L296" s="489" t="s">
        <v>90</v>
      </c>
    </row>
    <row r="297" spans="2:12" ht="21.5" thickBot="1" x14ac:dyDescent="0.3">
      <c r="B297" s="494"/>
      <c r="C297" s="489"/>
      <c r="D297" s="495"/>
      <c r="E297" s="495"/>
      <c r="F297" s="442" t="s">
        <v>407</v>
      </c>
      <c r="G297" s="495"/>
      <c r="H297" s="495"/>
      <c r="I297" s="495"/>
      <c r="J297" s="442" t="s">
        <v>410</v>
      </c>
      <c r="K297" s="495"/>
      <c r="L297" s="495"/>
    </row>
    <row r="298" spans="2:12" x14ac:dyDescent="0.25">
      <c r="B298" s="494"/>
      <c r="C298" s="489"/>
      <c r="D298" s="496" t="s">
        <v>395</v>
      </c>
      <c r="E298" s="443" t="s">
        <v>411</v>
      </c>
      <c r="F298" s="441" t="s">
        <v>413</v>
      </c>
      <c r="G298" s="441" t="s">
        <v>413</v>
      </c>
      <c r="H298" s="441" t="s">
        <v>413</v>
      </c>
      <c r="I298" s="496" t="s">
        <v>395</v>
      </c>
      <c r="J298" s="441" t="s">
        <v>413</v>
      </c>
      <c r="K298" s="441" t="s">
        <v>413</v>
      </c>
      <c r="L298" s="441" t="s">
        <v>413</v>
      </c>
    </row>
    <row r="299" spans="2:12" x14ac:dyDescent="0.25">
      <c r="B299" s="494"/>
      <c r="C299" s="489"/>
      <c r="D299" s="489"/>
      <c r="E299" s="441" t="s">
        <v>412</v>
      </c>
      <c r="F299" s="441" t="s">
        <v>412</v>
      </c>
      <c r="G299" s="441" t="s">
        <v>412</v>
      </c>
      <c r="H299" s="441" t="s">
        <v>412</v>
      </c>
      <c r="I299" s="489"/>
      <c r="J299" s="441" t="s">
        <v>412</v>
      </c>
      <c r="K299" s="441" t="s">
        <v>412</v>
      </c>
      <c r="L299" s="441" t="s">
        <v>412</v>
      </c>
    </row>
    <row r="300" spans="2:12" x14ac:dyDescent="0.25">
      <c r="B300" s="345" t="s">
        <v>293</v>
      </c>
      <c r="C300" s="346"/>
      <c r="D300" s="347">
        <v>2239346</v>
      </c>
      <c r="E300" s="347">
        <v>615343</v>
      </c>
      <c r="F300" s="348">
        <v>-46986</v>
      </c>
      <c r="G300" s="349" t="s">
        <v>281</v>
      </c>
      <c r="H300" s="349" t="s">
        <v>6</v>
      </c>
      <c r="I300" s="348">
        <v>525721</v>
      </c>
      <c r="J300" s="440" t="s">
        <v>414</v>
      </c>
      <c r="K300" s="347">
        <v>63500</v>
      </c>
      <c r="L300" s="440" t="s">
        <v>415</v>
      </c>
    </row>
    <row r="301" spans="2:12" x14ac:dyDescent="0.25">
      <c r="B301" s="350" t="s">
        <v>262</v>
      </c>
      <c r="C301" s="351"/>
      <c r="D301" s="351" t="s">
        <v>6</v>
      </c>
      <c r="E301" s="351" t="s">
        <v>6</v>
      </c>
      <c r="F301" s="352" t="s">
        <v>6</v>
      </c>
      <c r="G301" s="352" t="s">
        <v>6</v>
      </c>
      <c r="H301" s="352" t="s">
        <v>6</v>
      </c>
      <c r="I301" s="353">
        <v>162663</v>
      </c>
      <c r="J301" s="444">
        <v>162663</v>
      </c>
      <c r="K301" s="351">
        <v>-143</v>
      </c>
      <c r="L301" s="444">
        <v>162520</v>
      </c>
    </row>
    <row r="302" spans="2:12" ht="13" thickBot="1" x14ac:dyDescent="0.3">
      <c r="B302" s="350" t="s">
        <v>288</v>
      </c>
      <c r="C302" s="351"/>
      <c r="D302" s="354" t="s">
        <v>6</v>
      </c>
      <c r="E302" s="354" t="s">
        <v>6</v>
      </c>
      <c r="F302" s="355">
        <v>53764</v>
      </c>
      <c r="G302" s="355">
        <v>1432</v>
      </c>
      <c r="H302" s="355">
        <v>13504</v>
      </c>
      <c r="I302" s="356" t="s">
        <v>6</v>
      </c>
      <c r="J302" s="445">
        <v>68700</v>
      </c>
      <c r="K302" s="354" t="s">
        <v>6</v>
      </c>
      <c r="L302" s="445">
        <v>68700</v>
      </c>
    </row>
    <row r="303" spans="2:12" ht="13" thickBot="1" x14ac:dyDescent="0.3">
      <c r="B303" s="345" t="s">
        <v>230</v>
      </c>
      <c r="C303" s="357"/>
      <c r="D303" s="346" t="s">
        <v>6</v>
      </c>
      <c r="E303" s="346" t="s">
        <v>6</v>
      </c>
      <c r="F303" s="348">
        <v>53764</v>
      </c>
      <c r="G303" s="348">
        <v>1432</v>
      </c>
      <c r="H303" s="348">
        <v>13504</v>
      </c>
      <c r="I303" s="348">
        <v>162663</v>
      </c>
      <c r="J303" s="444">
        <v>231363</v>
      </c>
      <c r="K303" s="346">
        <v>-143</v>
      </c>
      <c r="L303" s="444">
        <v>231220</v>
      </c>
    </row>
    <row r="304" spans="2:12" x14ac:dyDescent="0.25">
      <c r="B304" s="350" t="s">
        <v>416</v>
      </c>
      <c r="C304" s="358"/>
      <c r="D304" s="359" t="s">
        <v>6</v>
      </c>
      <c r="E304" s="359" t="s">
        <v>6</v>
      </c>
      <c r="F304" s="360" t="s">
        <v>6</v>
      </c>
      <c r="G304" s="360"/>
      <c r="H304" s="360"/>
      <c r="I304" s="360" t="s">
        <v>417</v>
      </c>
      <c r="J304" s="446" t="s">
        <v>417</v>
      </c>
      <c r="K304" s="361" t="s">
        <v>6</v>
      </c>
      <c r="L304" s="446" t="s">
        <v>417</v>
      </c>
    </row>
    <row r="305" spans="2:12" x14ac:dyDescent="0.25">
      <c r="B305" s="350" t="s">
        <v>188</v>
      </c>
      <c r="C305" s="358"/>
      <c r="D305" s="351" t="s">
        <v>6</v>
      </c>
      <c r="E305" s="351" t="s">
        <v>6</v>
      </c>
      <c r="F305" s="352" t="s">
        <v>6</v>
      </c>
      <c r="G305" s="352" t="s">
        <v>6</v>
      </c>
      <c r="H305" s="352" t="s">
        <v>6</v>
      </c>
      <c r="I305" s="353">
        <v>23357</v>
      </c>
      <c r="J305" s="444">
        <v>23357</v>
      </c>
      <c r="K305" s="351" t="s">
        <v>396</v>
      </c>
      <c r="L305" s="444">
        <v>-40000</v>
      </c>
    </row>
    <row r="306" spans="2:12" ht="13" thickBot="1" x14ac:dyDescent="0.3">
      <c r="B306" s="350" t="s">
        <v>237</v>
      </c>
      <c r="C306" s="358"/>
      <c r="D306" s="351" t="s">
        <v>6</v>
      </c>
      <c r="E306" s="362">
        <v>4064</v>
      </c>
      <c r="F306" s="352" t="s">
        <v>6</v>
      </c>
      <c r="G306" s="352"/>
      <c r="H306" s="352"/>
      <c r="I306" s="352" t="s">
        <v>418</v>
      </c>
      <c r="J306" s="440" t="s">
        <v>6</v>
      </c>
      <c r="K306" s="351" t="s">
        <v>6</v>
      </c>
      <c r="L306" s="440" t="s">
        <v>6</v>
      </c>
    </row>
    <row r="307" spans="2:12" ht="13" thickBot="1" x14ac:dyDescent="0.3">
      <c r="B307" s="345" t="s">
        <v>419</v>
      </c>
      <c r="C307" s="357"/>
      <c r="D307" s="363">
        <v>2239346</v>
      </c>
      <c r="E307" s="363">
        <v>619407</v>
      </c>
      <c r="F307" s="364">
        <v>6778</v>
      </c>
      <c r="G307" s="365">
        <v>-199</v>
      </c>
      <c r="H307" s="364">
        <v>13504</v>
      </c>
      <c r="I307" s="364">
        <v>597501</v>
      </c>
      <c r="J307" s="447" t="s">
        <v>420</v>
      </c>
      <c r="K307" s="366" t="s">
        <v>6</v>
      </c>
      <c r="L307" s="447" t="s">
        <v>420</v>
      </c>
    </row>
    <row r="308" spans="2:12" ht="15" thickTop="1" x14ac:dyDescent="0.25">
      <c r="B308" s="273"/>
      <c r="C308" s="367"/>
      <c r="D308" s="273"/>
      <c r="E308" s="273"/>
      <c r="F308" s="273"/>
      <c r="G308" s="273"/>
      <c r="H308" s="368"/>
      <c r="I308" s="273"/>
      <c r="J308" s="273"/>
      <c r="K308" s="273"/>
      <c r="L308" s="273"/>
    </row>
    <row r="309" spans="2:12" x14ac:dyDescent="0.25">
      <c r="B309" s="369" t="s">
        <v>398</v>
      </c>
      <c r="C309" s="370"/>
      <c r="D309" s="347">
        <v>2239346</v>
      </c>
      <c r="E309" s="347">
        <v>619407</v>
      </c>
      <c r="F309" s="346" t="s">
        <v>421</v>
      </c>
      <c r="G309" s="347">
        <v>1101</v>
      </c>
      <c r="H309" s="347">
        <v>31500</v>
      </c>
      <c r="I309" s="347">
        <v>466392</v>
      </c>
      <c r="J309" s="440" t="s">
        <v>422</v>
      </c>
      <c r="K309" s="346" t="s">
        <v>6</v>
      </c>
      <c r="L309" s="440" t="s">
        <v>422</v>
      </c>
    </row>
    <row r="310" spans="2:12" x14ac:dyDescent="0.25">
      <c r="B310" s="371" t="s">
        <v>262</v>
      </c>
      <c r="C310" s="372"/>
      <c r="D310" s="351" t="s">
        <v>6</v>
      </c>
      <c r="E310" s="351" t="s">
        <v>6</v>
      </c>
      <c r="F310" s="351" t="s">
        <v>6</v>
      </c>
      <c r="G310" s="351" t="s">
        <v>6</v>
      </c>
      <c r="H310" s="351" t="s">
        <v>6</v>
      </c>
      <c r="I310" s="362">
        <v>-194589</v>
      </c>
      <c r="J310" s="444">
        <v>-194589</v>
      </c>
      <c r="K310" s="351" t="s">
        <v>6</v>
      </c>
      <c r="L310" s="444">
        <v>-194589</v>
      </c>
    </row>
    <row r="311" spans="2:12" ht="13" thickBot="1" x14ac:dyDescent="0.3">
      <c r="B311" s="371" t="s">
        <v>288</v>
      </c>
      <c r="C311" s="372"/>
      <c r="D311" s="354" t="s">
        <v>6</v>
      </c>
      <c r="E311" s="354" t="s">
        <v>6</v>
      </c>
      <c r="F311" s="354" t="s">
        <v>6</v>
      </c>
      <c r="G311" s="373">
        <v>-2929</v>
      </c>
      <c r="H311" s="373">
        <v>27651</v>
      </c>
      <c r="I311" s="354" t="s">
        <v>6</v>
      </c>
      <c r="J311" s="445">
        <v>24722</v>
      </c>
      <c r="K311" s="354" t="s">
        <v>6</v>
      </c>
      <c r="L311" s="445">
        <v>24722</v>
      </c>
    </row>
    <row r="312" spans="2:12" x14ac:dyDescent="0.25">
      <c r="B312" s="369" t="s">
        <v>230</v>
      </c>
      <c r="C312" s="370"/>
      <c r="D312" s="346" t="s">
        <v>6</v>
      </c>
      <c r="E312" s="346" t="s">
        <v>6</v>
      </c>
      <c r="F312" s="346" t="s">
        <v>6</v>
      </c>
      <c r="G312" s="347">
        <v>-2929</v>
      </c>
      <c r="H312" s="347">
        <v>27651</v>
      </c>
      <c r="I312" s="347">
        <v>-194589</v>
      </c>
      <c r="J312" s="444">
        <v>-169867</v>
      </c>
      <c r="K312" s="351" t="s">
        <v>6</v>
      </c>
      <c r="L312" s="444">
        <v>-169867</v>
      </c>
    </row>
    <row r="313" spans="2:12" ht="13" thickBot="1" x14ac:dyDescent="0.3">
      <c r="B313" s="371" t="s">
        <v>237</v>
      </c>
      <c r="C313" s="372"/>
      <c r="D313" s="351" t="s">
        <v>6</v>
      </c>
      <c r="E313" s="351">
        <v>-876</v>
      </c>
      <c r="F313" s="351" t="s">
        <v>6</v>
      </c>
      <c r="G313" s="351" t="s">
        <v>6</v>
      </c>
      <c r="H313" s="351" t="s">
        <v>6</v>
      </c>
      <c r="I313" s="351">
        <v>876</v>
      </c>
      <c r="J313" s="448" t="s">
        <v>6</v>
      </c>
      <c r="K313" s="351" t="s">
        <v>6</v>
      </c>
      <c r="L313" s="448" t="s">
        <v>6</v>
      </c>
    </row>
    <row r="314" spans="2:12" ht="13" thickBot="1" x14ac:dyDescent="0.3">
      <c r="B314" s="345" t="s">
        <v>423</v>
      </c>
      <c r="C314" s="346"/>
      <c r="D314" s="366" t="s">
        <v>424</v>
      </c>
      <c r="E314" s="363">
        <v>618531</v>
      </c>
      <c r="F314" s="366" t="s">
        <v>421</v>
      </c>
      <c r="G314" s="363">
        <v>-1828</v>
      </c>
      <c r="H314" s="363">
        <v>59151</v>
      </c>
      <c r="I314" s="363">
        <v>272679</v>
      </c>
      <c r="J314" s="447" t="s">
        <v>425</v>
      </c>
      <c r="K314" s="366" t="s">
        <v>6</v>
      </c>
      <c r="L314" s="447" t="s">
        <v>426</v>
      </c>
    </row>
    <row r="315" spans="2:12" ht="13" thickTop="1" x14ac:dyDescent="0.25"/>
    <row r="316" spans="2:12" x14ac:dyDescent="0.25">
      <c r="B316" s="371" t="s">
        <v>442</v>
      </c>
    </row>
    <row r="317" spans="2:12" ht="13" thickBot="1" x14ac:dyDescent="0.3">
      <c r="B317" s="439"/>
      <c r="C317" s="440"/>
      <c r="D317" s="440"/>
      <c r="E317" s="441"/>
      <c r="F317" s="449" t="s">
        <v>127</v>
      </c>
      <c r="G317" s="449"/>
      <c r="H317" s="441"/>
      <c r="I317" s="441"/>
      <c r="J317" s="441"/>
      <c r="K317" s="441"/>
      <c r="L317" s="441"/>
    </row>
    <row r="318" spans="2:12" ht="20" customHeight="1" x14ac:dyDescent="0.25">
      <c r="B318" s="494"/>
      <c r="C318" s="489"/>
      <c r="D318" s="489" t="s">
        <v>125</v>
      </c>
      <c r="E318" s="441" t="s">
        <v>394</v>
      </c>
      <c r="F318" s="450" t="s">
        <v>428</v>
      </c>
      <c r="G318" s="450" t="s">
        <v>429</v>
      </c>
      <c r="H318" s="441" t="s">
        <v>284</v>
      </c>
      <c r="I318" s="441" t="s">
        <v>430</v>
      </c>
      <c r="J318" s="441" t="s">
        <v>431</v>
      </c>
      <c r="K318" s="441" t="s">
        <v>209</v>
      </c>
      <c r="L318" s="441" t="s">
        <v>90</v>
      </c>
    </row>
    <row r="319" spans="2:12" ht="21.5" thickBot="1" x14ac:dyDescent="0.3">
      <c r="B319" s="494"/>
      <c r="C319" s="489"/>
      <c r="D319" s="495"/>
      <c r="E319" s="442"/>
      <c r="F319" s="442"/>
      <c r="G319" s="442"/>
      <c r="H319" s="442"/>
      <c r="I319" s="442"/>
      <c r="J319" s="442" t="s">
        <v>432</v>
      </c>
      <c r="K319" s="442"/>
      <c r="L319" s="442"/>
    </row>
    <row r="320" spans="2:12" x14ac:dyDescent="0.25">
      <c r="B320" s="439"/>
      <c r="C320" s="441"/>
      <c r="D320" s="441" t="s">
        <v>433</v>
      </c>
      <c r="E320" s="441" t="s">
        <v>395</v>
      </c>
      <c r="F320" s="441" t="s">
        <v>433</v>
      </c>
      <c r="G320" s="441" t="s">
        <v>433</v>
      </c>
      <c r="H320" s="441" t="s">
        <v>395</v>
      </c>
      <c r="I320" s="441" t="s">
        <v>395</v>
      </c>
      <c r="J320" s="441" t="s">
        <v>395</v>
      </c>
      <c r="K320" s="441" t="s">
        <v>395</v>
      </c>
      <c r="L320" s="441" t="s">
        <v>395</v>
      </c>
    </row>
    <row r="321" spans="2:12" x14ac:dyDescent="0.25">
      <c r="B321" s="369" t="s">
        <v>398</v>
      </c>
      <c r="D321" s="347">
        <v>2239346</v>
      </c>
      <c r="E321" s="347">
        <v>619407</v>
      </c>
      <c r="F321" s="346" t="s">
        <v>421</v>
      </c>
      <c r="G321" s="347">
        <v>1101</v>
      </c>
      <c r="H321" s="347">
        <v>31500</v>
      </c>
      <c r="I321" s="347">
        <v>466392</v>
      </c>
      <c r="J321" s="440" t="s">
        <v>422</v>
      </c>
      <c r="K321" s="346" t="s">
        <v>6</v>
      </c>
      <c r="L321" s="440" t="s">
        <v>422</v>
      </c>
    </row>
    <row r="322" spans="2:12" x14ac:dyDescent="0.25">
      <c r="B322" s="371" t="s">
        <v>262</v>
      </c>
      <c r="D322" s="351" t="s">
        <v>6</v>
      </c>
      <c r="E322" s="351" t="s">
        <v>6</v>
      </c>
      <c r="F322" s="351" t="s">
        <v>6</v>
      </c>
      <c r="G322" s="351" t="s">
        <v>6</v>
      </c>
      <c r="H322" s="351" t="s">
        <v>6</v>
      </c>
      <c r="I322" s="362">
        <v>-200249</v>
      </c>
      <c r="J322" s="440" t="s">
        <v>434</v>
      </c>
      <c r="K322" s="351" t="s">
        <v>6</v>
      </c>
      <c r="L322" s="440" t="s">
        <v>434</v>
      </c>
    </row>
    <row r="323" spans="2:12" ht="13" thickBot="1" x14ac:dyDescent="0.3">
      <c r="B323" s="371" t="s">
        <v>288</v>
      </c>
      <c r="D323" s="354" t="s">
        <v>6</v>
      </c>
      <c r="E323" s="354" t="s">
        <v>6</v>
      </c>
      <c r="F323" s="354" t="s">
        <v>6</v>
      </c>
      <c r="G323" s="373">
        <v>3676</v>
      </c>
      <c r="H323" s="373">
        <v>10145</v>
      </c>
      <c r="I323" s="354" t="s">
        <v>6</v>
      </c>
      <c r="J323" s="445">
        <v>13821</v>
      </c>
      <c r="K323" s="354" t="s">
        <v>6</v>
      </c>
      <c r="L323" s="445">
        <v>13821</v>
      </c>
    </row>
    <row r="324" spans="2:12" ht="13" thickBot="1" x14ac:dyDescent="0.3">
      <c r="B324" s="369" t="s">
        <v>230</v>
      </c>
      <c r="D324" s="375" t="s">
        <v>6</v>
      </c>
      <c r="E324" s="375" t="s">
        <v>6</v>
      </c>
      <c r="F324" s="375" t="s">
        <v>6</v>
      </c>
      <c r="G324" s="376">
        <v>3676</v>
      </c>
      <c r="H324" s="376">
        <v>10145</v>
      </c>
      <c r="I324" s="376">
        <v>-200249</v>
      </c>
      <c r="J324" s="451" t="s">
        <v>435</v>
      </c>
      <c r="K324" s="354" t="s">
        <v>6</v>
      </c>
      <c r="L324" s="451" t="s">
        <v>435</v>
      </c>
    </row>
    <row r="325" spans="2:12" x14ac:dyDescent="0.25">
      <c r="B325" s="371" t="s">
        <v>237</v>
      </c>
      <c r="D325" s="499" t="s">
        <v>6</v>
      </c>
      <c r="E325" s="359">
        <v>-876</v>
      </c>
      <c r="F325" s="359" t="s">
        <v>6</v>
      </c>
      <c r="G325" s="359" t="s">
        <v>6</v>
      </c>
      <c r="H325" s="359" t="s">
        <v>6</v>
      </c>
      <c r="I325" s="359">
        <v>876</v>
      </c>
      <c r="J325" s="452" t="s">
        <v>6</v>
      </c>
      <c r="K325" s="359" t="s">
        <v>6</v>
      </c>
      <c r="L325" s="452" t="s">
        <v>6</v>
      </c>
    </row>
    <row r="326" spans="2:12" ht="13" thickBot="1" x14ac:dyDescent="0.3">
      <c r="B326" s="371" t="s">
        <v>436</v>
      </c>
      <c r="D326" s="500"/>
      <c r="E326" s="379"/>
      <c r="F326" s="379"/>
      <c r="G326" s="379"/>
      <c r="H326" s="379"/>
      <c r="I326" s="379"/>
      <c r="J326" s="453"/>
      <c r="K326" s="379"/>
      <c r="L326" s="453"/>
    </row>
    <row r="327" spans="2:12" ht="13" thickBot="1" x14ac:dyDescent="0.3">
      <c r="B327" s="345" t="s">
        <v>437</v>
      </c>
      <c r="D327" s="377" t="s">
        <v>424</v>
      </c>
      <c r="E327" s="378">
        <v>618531</v>
      </c>
      <c r="F327" s="378">
        <v>-3880</v>
      </c>
      <c r="G327" s="378">
        <v>4777</v>
      </c>
      <c r="H327" s="378">
        <v>41645</v>
      </c>
      <c r="I327" s="378">
        <v>267019</v>
      </c>
      <c r="J327" s="454" t="s">
        <v>438</v>
      </c>
      <c r="K327" s="377" t="s">
        <v>6</v>
      </c>
      <c r="L327" s="454" t="s">
        <v>439</v>
      </c>
    </row>
    <row r="328" spans="2:12" x14ac:dyDescent="0.25">
      <c r="B328" s="345"/>
      <c r="D328" s="346"/>
      <c r="E328" s="346"/>
      <c r="F328" s="349"/>
      <c r="G328" s="349"/>
      <c r="H328" s="349"/>
      <c r="I328" s="349"/>
      <c r="J328" s="440"/>
      <c r="K328" s="346"/>
      <c r="L328" s="440"/>
    </row>
    <row r="329" spans="2:12" x14ac:dyDescent="0.25">
      <c r="B329" s="345" t="s">
        <v>293</v>
      </c>
      <c r="D329" s="347">
        <v>2239346</v>
      </c>
      <c r="E329" s="347">
        <v>615343</v>
      </c>
      <c r="F329" s="348">
        <v>-46986</v>
      </c>
      <c r="G329" s="349" t="s">
        <v>281</v>
      </c>
      <c r="H329" s="349" t="s">
        <v>6</v>
      </c>
      <c r="I329" s="348">
        <v>525721</v>
      </c>
      <c r="J329" s="440" t="s">
        <v>414</v>
      </c>
      <c r="K329" s="347">
        <v>63500</v>
      </c>
      <c r="L329" s="440" t="s">
        <v>415</v>
      </c>
    </row>
    <row r="330" spans="2:12" x14ac:dyDescent="0.25">
      <c r="B330" s="350" t="s">
        <v>262</v>
      </c>
      <c r="D330" s="351" t="s">
        <v>6</v>
      </c>
      <c r="E330" s="351" t="s">
        <v>6</v>
      </c>
      <c r="F330" s="352" t="s">
        <v>6</v>
      </c>
      <c r="G330" s="352" t="s">
        <v>6</v>
      </c>
      <c r="H330" s="352" t="s">
        <v>6</v>
      </c>
      <c r="I330" s="353">
        <v>226648</v>
      </c>
      <c r="J330" s="444">
        <v>226648</v>
      </c>
      <c r="K330" s="351">
        <v>-143</v>
      </c>
      <c r="L330" s="444">
        <v>226505</v>
      </c>
    </row>
    <row r="331" spans="2:12" ht="13" thickBot="1" x14ac:dyDescent="0.3">
      <c r="B331" s="350" t="s">
        <v>288</v>
      </c>
      <c r="D331" s="379" t="s">
        <v>6</v>
      </c>
      <c r="E331" s="379" t="s">
        <v>6</v>
      </c>
      <c r="F331" s="380">
        <v>53764</v>
      </c>
      <c r="G331" s="381">
        <v>413</v>
      </c>
      <c r="H331" s="380">
        <v>23689</v>
      </c>
      <c r="I331" s="381" t="s">
        <v>6</v>
      </c>
      <c r="J331" s="455">
        <v>77866</v>
      </c>
      <c r="K331" s="379" t="s">
        <v>6</v>
      </c>
      <c r="L331" s="455">
        <v>77866</v>
      </c>
    </row>
    <row r="332" spans="2:12" ht="13" thickBot="1" x14ac:dyDescent="0.3">
      <c r="B332" s="345" t="s">
        <v>230</v>
      </c>
      <c r="D332" s="377" t="s">
        <v>6</v>
      </c>
      <c r="E332" s="377" t="s">
        <v>6</v>
      </c>
      <c r="F332" s="382">
        <v>53764</v>
      </c>
      <c r="G332" s="383">
        <v>413</v>
      </c>
      <c r="H332" s="382">
        <v>23689</v>
      </c>
      <c r="I332" s="382">
        <v>226648</v>
      </c>
      <c r="J332" s="455">
        <v>304514</v>
      </c>
      <c r="K332" s="377">
        <v>-143</v>
      </c>
      <c r="L332" s="455">
        <v>304371</v>
      </c>
    </row>
    <row r="333" spans="2:12" x14ac:dyDescent="0.25">
      <c r="B333" s="350" t="s">
        <v>235</v>
      </c>
      <c r="D333" s="351" t="s">
        <v>6</v>
      </c>
      <c r="E333" s="351" t="s">
        <v>6</v>
      </c>
      <c r="F333" s="352" t="s">
        <v>6</v>
      </c>
      <c r="G333" s="352" t="s">
        <v>6</v>
      </c>
      <c r="H333" s="352" t="s">
        <v>6</v>
      </c>
      <c r="I333" s="362">
        <v>-110176</v>
      </c>
      <c r="J333" s="440" t="s">
        <v>417</v>
      </c>
      <c r="K333" s="346" t="s">
        <v>6</v>
      </c>
      <c r="L333" s="440" t="s">
        <v>417</v>
      </c>
    </row>
    <row r="334" spans="2:12" x14ac:dyDescent="0.25">
      <c r="B334" s="350" t="s">
        <v>188</v>
      </c>
      <c r="D334" s="351" t="s">
        <v>6</v>
      </c>
      <c r="E334" s="351" t="s">
        <v>6</v>
      </c>
      <c r="F334" s="352" t="s">
        <v>6</v>
      </c>
      <c r="G334" s="352" t="s">
        <v>6</v>
      </c>
      <c r="H334" s="352" t="s">
        <v>6</v>
      </c>
      <c r="I334" s="362">
        <v>23357</v>
      </c>
      <c r="J334" s="444">
        <v>23357</v>
      </c>
      <c r="K334" s="362">
        <v>-63357</v>
      </c>
      <c r="L334" s="440" t="s">
        <v>345</v>
      </c>
    </row>
    <row r="335" spans="2:12" x14ac:dyDescent="0.25">
      <c r="B335" s="350" t="s">
        <v>237</v>
      </c>
      <c r="D335" s="497" t="s">
        <v>6</v>
      </c>
      <c r="E335" s="362">
        <v>4064</v>
      </c>
      <c r="F335" s="352" t="s">
        <v>6</v>
      </c>
      <c r="G335" s="352" t="s">
        <v>6</v>
      </c>
      <c r="H335" s="352" t="s">
        <v>6</v>
      </c>
      <c r="I335" s="362">
        <v>-4064</v>
      </c>
      <c r="J335" s="440" t="s">
        <v>6</v>
      </c>
      <c r="K335" s="351" t="s">
        <v>6</v>
      </c>
      <c r="L335" s="440" t="s">
        <v>6</v>
      </c>
    </row>
    <row r="336" spans="2:12" ht="13" thickBot="1" x14ac:dyDescent="0.3">
      <c r="B336" s="350" t="s">
        <v>436</v>
      </c>
      <c r="D336" s="498"/>
      <c r="E336" s="373"/>
      <c r="F336" s="356"/>
      <c r="G336" s="356"/>
      <c r="H336" s="356"/>
      <c r="I336" s="373"/>
      <c r="J336" s="451"/>
      <c r="K336" s="354"/>
      <c r="L336" s="451"/>
    </row>
    <row r="337" spans="2:12" ht="13" thickBot="1" x14ac:dyDescent="0.3">
      <c r="B337" s="345" t="s">
        <v>440</v>
      </c>
      <c r="D337" s="376">
        <v>2239346</v>
      </c>
      <c r="E337" s="376">
        <v>619407</v>
      </c>
      <c r="F337" s="384">
        <v>6778</v>
      </c>
      <c r="G337" s="384">
        <v>-1218</v>
      </c>
      <c r="H337" s="384">
        <v>23689</v>
      </c>
      <c r="I337" s="384">
        <v>661486</v>
      </c>
      <c r="J337" s="451" t="s">
        <v>441</v>
      </c>
      <c r="K337" s="375" t="s">
        <v>6</v>
      </c>
      <c r="L337" s="451" t="s">
        <v>441</v>
      </c>
    </row>
    <row r="339" spans="2:12" x14ac:dyDescent="0.25">
      <c r="B339" s="473" t="s">
        <v>478</v>
      </c>
    </row>
    <row r="340" spans="2:12" ht="13" thickBot="1" x14ac:dyDescent="0.3">
      <c r="B340" s="440"/>
      <c r="D340" s="440"/>
      <c r="E340" s="461"/>
      <c r="F340" s="449" t="s">
        <v>127</v>
      </c>
      <c r="G340" s="449"/>
      <c r="H340" s="461"/>
      <c r="I340" s="461"/>
      <c r="J340" s="461"/>
      <c r="K340" s="461"/>
      <c r="L340" s="461"/>
    </row>
    <row r="341" spans="2:12" ht="12.5" customHeight="1" x14ac:dyDescent="0.25">
      <c r="B341" s="488"/>
      <c r="D341" s="489" t="s">
        <v>125</v>
      </c>
      <c r="E341" s="461" t="s">
        <v>394</v>
      </c>
      <c r="F341" s="486" t="s">
        <v>457</v>
      </c>
      <c r="G341" s="462" t="s">
        <v>458</v>
      </c>
      <c r="H341" s="485" t="s">
        <v>477</v>
      </c>
      <c r="I341" s="461" t="s">
        <v>128</v>
      </c>
      <c r="J341" s="461" t="s">
        <v>431</v>
      </c>
      <c r="K341" s="461" t="s">
        <v>431</v>
      </c>
      <c r="L341" s="461" t="s">
        <v>90</v>
      </c>
    </row>
    <row r="342" spans="2:12" ht="21" x14ac:dyDescent="0.25">
      <c r="B342" s="488"/>
      <c r="D342" s="489"/>
      <c r="E342" s="461"/>
      <c r="F342" s="487"/>
      <c r="G342" s="461" t="s">
        <v>459</v>
      </c>
      <c r="H342" s="485"/>
      <c r="I342" s="461"/>
      <c r="J342" s="461" t="s">
        <v>460</v>
      </c>
      <c r="K342" s="461" t="s">
        <v>461</v>
      </c>
      <c r="L342" s="461"/>
    </row>
    <row r="343" spans="2:12" ht="14.5" x14ac:dyDescent="0.35">
      <c r="B343" s="488"/>
      <c r="D343" s="489"/>
      <c r="E343" s="461"/>
      <c r="F343" s="487"/>
      <c r="G343" s="469"/>
      <c r="H343" s="485"/>
      <c r="I343" s="461"/>
      <c r="J343" s="469"/>
      <c r="K343" s="469"/>
      <c r="L343" s="461"/>
    </row>
    <row r="344" spans="2:12" ht="13" x14ac:dyDescent="0.25">
      <c r="B344" s="275"/>
      <c r="D344" s="346"/>
      <c r="E344" s="346"/>
      <c r="F344" s="346"/>
      <c r="G344" s="346"/>
      <c r="H344" s="346"/>
      <c r="I344" s="465"/>
      <c r="J344" s="440"/>
      <c r="K344" s="465"/>
      <c r="L344" s="440"/>
    </row>
    <row r="345" spans="2:12" x14ac:dyDescent="0.25">
      <c r="B345" s="345" t="s">
        <v>462</v>
      </c>
      <c r="D345" s="346" t="s">
        <v>424</v>
      </c>
      <c r="E345" s="347">
        <v>618666</v>
      </c>
      <c r="F345" s="347">
        <v>13521</v>
      </c>
      <c r="G345" s="347">
        <v>-2074</v>
      </c>
      <c r="H345" s="347">
        <v>59970</v>
      </c>
      <c r="I345" s="347">
        <v>313440</v>
      </c>
      <c r="J345" s="440" t="s">
        <v>463</v>
      </c>
      <c r="K345" s="463" t="s">
        <v>6</v>
      </c>
      <c r="L345" s="440" t="s">
        <v>463</v>
      </c>
    </row>
    <row r="346" spans="2:12" x14ac:dyDescent="0.25">
      <c r="B346" s="350" t="s">
        <v>464</v>
      </c>
      <c r="D346" s="463" t="s">
        <v>6</v>
      </c>
      <c r="E346" s="463" t="s">
        <v>6</v>
      </c>
      <c r="F346" s="463" t="s">
        <v>6</v>
      </c>
      <c r="G346" s="463" t="s">
        <v>6</v>
      </c>
      <c r="H346" s="463" t="s">
        <v>6</v>
      </c>
      <c r="I346" s="463" t="s">
        <v>465</v>
      </c>
      <c r="J346" s="440" t="s">
        <v>465</v>
      </c>
      <c r="K346" s="463" t="s">
        <v>6</v>
      </c>
      <c r="L346" s="440" t="s">
        <v>465</v>
      </c>
    </row>
    <row r="347" spans="2:12" ht="13" thickBot="1" x14ac:dyDescent="0.3">
      <c r="B347" s="350" t="s">
        <v>288</v>
      </c>
      <c r="D347" s="464" t="s">
        <v>6</v>
      </c>
      <c r="E347" s="464" t="s">
        <v>6</v>
      </c>
      <c r="F347" s="464" t="s">
        <v>6</v>
      </c>
      <c r="G347" s="373">
        <v>15717</v>
      </c>
      <c r="H347" s="464" t="s">
        <v>466</v>
      </c>
      <c r="I347" s="375" t="s">
        <v>6</v>
      </c>
      <c r="J347" s="470" t="s">
        <v>467</v>
      </c>
      <c r="K347" s="464" t="s">
        <v>6</v>
      </c>
      <c r="L347" s="470" t="s">
        <v>467</v>
      </c>
    </row>
    <row r="348" spans="2:12" ht="13" thickBot="1" x14ac:dyDescent="0.3">
      <c r="B348" s="345" t="s">
        <v>289</v>
      </c>
      <c r="D348" s="346" t="s">
        <v>6</v>
      </c>
      <c r="E348" s="346" t="s">
        <v>6</v>
      </c>
      <c r="F348" s="346" t="s">
        <v>6</v>
      </c>
      <c r="G348" s="347">
        <v>15717</v>
      </c>
      <c r="H348" s="346" t="s">
        <v>466</v>
      </c>
      <c r="I348" s="346" t="s">
        <v>465</v>
      </c>
      <c r="J348" s="440" t="s">
        <v>468</v>
      </c>
      <c r="K348" s="346" t="s">
        <v>6</v>
      </c>
      <c r="L348" s="440" t="s">
        <v>468</v>
      </c>
    </row>
    <row r="349" spans="2:12" ht="13" thickBot="1" x14ac:dyDescent="0.3">
      <c r="B349" s="345" t="s">
        <v>469</v>
      </c>
      <c r="D349" s="466" t="s">
        <v>424</v>
      </c>
      <c r="E349" s="467">
        <v>618666</v>
      </c>
      <c r="F349" s="467">
        <v>13521</v>
      </c>
      <c r="G349" s="467">
        <v>13643</v>
      </c>
      <c r="H349" s="467">
        <v>27213</v>
      </c>
      <c r="I349" s="467">
        <v>312006</v>
      </c>
      <c r="J349" s="471" t="s">
        <v>470</v>
      </c>
      <c r="K349" s="466" t="s">
        <v>6</v>
      </c>
      <c r="L349" s="471" t="s">
        <v>470</v>
      </c>
    </row>
    <row r="350" spans="2:12" ht="13" x14ac:dyDescent="0.25">
      <c r="B350" s="275"/>
      <c r="D350" s="275"/>
      <c r="E350" s="275"/>
      <c r="F350" s="275"/>
      <c r="G350" s="275"/>
      <c r="H350" s="468"/>
      <c r="I350" s="275"/>
      <c r="J350" s="275"/>
      <c r="K350" s="275"/>
      <c r="L350" s="275"/>
    </row>
    <row r="351" spans="2:12" x14ac:dyDescent="0.25">
      <c r="B351" s="369" t="s">
        <v>471</v>
      </c>
      <c r="D351" s="346" t="s">
        <v>424</v>
      </c>
      <c r="E351" s="347">
        <v>619407</v>
      </c>
      <c r="F351" s="346" t="s">
        <v>421</v>
      </c>
      <c r="G351" s="347">
        <v>1101</v>
      </c>
      <c r="H351" s="347">
        <v>31500</v>
      </c>
      <c r="I351" s="347">
        <v>446471</v>
      </c>
      <c r="J351" s="440" t="s">
        <v>472</v>
      </c>
      <c r="K351" s="463" t="s">
        <v>6</v>
      </c>
      <c r="L351" s="440" t="s">
        <v>472</v>
      </c>
    </row>
    <row r="352" spans="2:12" x14ac:dyDescent="0.25">
      <c r="B352" s="371" t="s">
        <v>473</v>
      </c>
      <c r="D352" s="463" t="s">
        <v>6</v>
      </c>
      <c r="E352" s="463" t="s">
        <v>6</v>
      </c>
      <c r="F352" s="463" t="s">
        <v>6</v>
      </c>
      <c r="G352" s="463" t="s">
        <v>6</v>
      </c>
      <c r="H352" s="463" t="s">
        <v>6</v>
      </c>
      <c r="I352" s="463" t="s">
        <v>474</v>
      </c>
      <c r="J352" s="440" t="s">
        <v>474</v>
      </c>
      <c r="K352" s="463" t="s">
        <v>6</v>
      </c>
      <c r="L352" s="440" t="s">
        <v>474</v>
      </c>
    </row>
    <row r="353" spans="2:12" ht="13" thickBot="1" x14ac:dyDescent="0.3">
      <c r="B353" s="371" t="s">
        <v>288</v>
      </c>
      <c r="D353" s="464" t="s">
        <v>6</v>
      </c>
      <c r="E353" s="464" t="s">
        <v>6</v>
      </c>
      <c r="F353" s="464" t="s">
        <v>6</v>
      </c>
      <c r="G353" s="464">
        <v>491</v>
      </c>
      <c r="H353" s="464">
        <v>581</v>
      </c>
      <c r="I353" s="464" t="s">
        <v>6</v>
      </c>
      <c r="J353" s="472">
        <v>1072</v>
      </c>
      <c r="K353" s="464" t="s">
        <v>6</v>
      </c>
      <c r="L353" s="472">
        <v>1072</v>
      </c>
    </row>
    <row r="354" spans="2:12" ht="13" thickBot="1" x14ac:dyDescent="0.3">
      <c r="B354" s="369" t="s">
        <v>289</v>
      </c>
      <c r="D354" s="346" t="s">
        <v>6</v>
      </c>
      <c r="E354" s="346" t="s">
        <v>6</v>
      </c>
      <c r="F354" s="346" t="s">
        <v>6</v>
      </c>
      <c r="G354" s="346">
        <v>491</v>
      </c>
      <c r="H354" s="346">
        <v>581</v>
      </c>
      <c r="I354" s="346" t="s">
        <v>474</v>
      </c>
      <c r="J354" s="444">
        <v>-65306</v>
      </c>
      <c r="K354" s="463" t="s">
        <v>6</v>
      </c>
      <c r="L354" s="444">
        <v>-65306</v>
      </c>
    </row>
    <row r="355" spans="2:12" ht="13" thickBot="1" x14ac:dyDescent="0.3">
      <c r="B355" s="345" t="s">
        <v>475</v>
      </c>
      <c r="D355" s="466" t="s">
        <v>424</v>
      </c>
      <c r="E355" s="467">
        <v>619407</v>
      </c>
      <c r="F355" s="466" t="s">
        <v>421</v>
      </c>
      <c r="G355" s="467">
        <v>1592</v>
      </c>
      <c r="H355" s="467">
        <v>32081</v>
      </c>
      <c r="I355" s="467">
        <v>380093</v>
      </c>
      <c r="J355" s="471" t="s">
        <v>476</v>
      </c>
      <c r="K355" s="466" t="s">
        <v>6</v>
      </c>
      <c r="L355" s="471" t="s">
        <v>476</v>
      </c>
    </row>
    <row r="359" spans="2:12" x14ac:dyDescent="0.25">
      <c r="B359" s="553" t="s">
        <v>481</v>
      </c>
    </row>
    <row r="361" spans="2:12" ht="13" thickBot="1" x14ac:dyDescent="0.3">
      <c r="B361" s="559"/>
      <c r="C361" s="559"/>
      <c r="D361" s="559"/>
      <c r="E361" s="560"/>
      <c r="F361" s="576" t="s">
        <v>127</v>
      </c>
      <c r="G361" s="576"/>
      <c r="H361" s="560"/>
      <c r="I361" s="560"/>
      <c r="J361" s="560"/>
      <c r="K361" s="560"/>
      <c r="L361" s="560"/>
    </row>
    <row r="362" spans="2:12" ht="21" x14ac:dyDescent="0.25">
      <c r="B362" s="559"/>
      <c r="C362" s="577" t="s">
        <v>482</v>
      </c>
      <c r="D362" s="489" t="s">
        <v>125</v>
      </c>
      <c r="E362" s="489" t="s">
        <v>394</v>
      </c>
      <c r="F362" s="496" t="s">
        <v>483</v>
      </c>
      <c r="G362" s="496" t="s">
        <v>484</v>
      </c>
      <c r="H362" s="560" t="s">
        <v>485</v>
      </c>
      <c r="I362" s="489" t="s">
        <v>128</v>
      </c>
      <c r="J362" s="560" t="s">
        <v>431</v>
      </c>
      <c r="K362" s="560" t="s">
        <v>431</v>
      </c>
      <c r="L362" s="489" t="s">
        <v>90</v>
      </c>
    </row>
    <row r="363" spans="2:12" ht="21" x14ac:dyDescent="0.25">
      <c r="B363" s="559"/>
      <c r="C363" s="577"/>
      <c r="D363" s="489"/>
      <c r="E363" s="489"/>
      <c r="F363" s="489"/>
      <c r="G363" s="578"/>
      <c r="H363" s="560" t="s">
        <v>486</v>
      </c>
      <c r="I363" s="489"/>
      <c r="J363" s="560" t="s">
        <v>460</v>
      </c>
      <c r="K363" s="560" t="s">
        <v>461</v>
      </c>
      <c r="L363" s="489"/>
    </row>
    <row r="364" spans="2:12" ht="14.5" x14ac:dyDescent="0.35">
      <c r="B364" s="559"/>
      <c r="C364" s="577"/>
      <c r="D364" s="489"/>
      <c r="E364" s="489"/>
      <c r="F364" s="489"/>
      <c r="G364" s="578"/>
      <c r="H364" s="560" t="s">
        <v>487</v>
      </c>
      <c r="I364" s="489"/>
      <c r="J364" s="469"/>
      <c r="K364" s="469"/>
      <c r="L364" s="489"/>
    </row>
    <row r="365" spans="2:12" ht="13" x14ac:dyDescent="0.25">
      <c r="B365" s="565"/>
      <c r="C365" s="564"/>
      <c r="D365" s="552"/>
      <c r="E365" s="552"/>
      <c r="F365" s="552"/>
      <c r="G365" s="552"/>
      <c r="H365" s="552"/>
      <c r="I365" s="564"/>
      <c r="J365" s="559"/>
      <c r="K365" s="564"/>
      <c r="L365" s="559"/>
    </row>
    <row r="366" spans="2:12" x14ac:dyDescent="0.25">
      <c r="B366" s="556" t="s">
        <v>488</v>
      </c>
      <c r="C366" s="552"/>
      <c r="D366" s="552" t="s">
        <v>424</v>
      </c>
      <c r="E366" s="551">
        <v>618666</v>
      </c>
      <c r="F366" s="551">
        <v>13521</v>
      </c>
      <c r="G366" s="551">
        <v>-2074</v>
      </c>
      <c r="H366" s="551">
        <v>60494</v>
      </c>
      <c r="I366" s="551">
        <v>330325</v>
      </c>
      <c r="J366" s="559" t="s">
        <v>489</v>
      </c>
      <c r="K366" s="554" t="s">
        <v>6</v>
      </c>
      <c r="L366" s="559" t="s">
        <v>489</v>
      </c>
    </row>
    <row r="367" spans="2:12" x14ac:dyDescent="0.25">
      <c r="B367" s="557" t="s">
        <v>490</v>
      </c>
      <c r="C367" s="554"/>
      <c r="D367" s="554" t="s">
        <v>6</v>
      </c>
      <c r="E367" s="554" t="s">
        <v>6</v>
      </c>
      <c r="F367" s="554" t="s">
        <v>6</v>
      </c>
      <c r="G367" s="554" t="s">
        <v>6</v>
      </c>
      <c r="H367" s="554" t="s">
        <v>6</v>
      </c>
      <c r="I367" s="555">
        <v>19362</v>
      </c>
      <c r="J367" s="561">
        <v>19362</v>
      </c>
      <c r="K367" s="554" t="s">
        <v>6</v>
      </c>
      <c r="L367" s="561">
        <v>19362</v>
      </c>
    </row>
    <row r="368" spans="2:12" ht="13" thickBot="1" x14ac:dyDescent="0.3">
      <c r="B368" s="557" t="s">
        <v>288</v>
      </c>
      <c r="C368" s="358"/>
      <c r="D368" s="568" t="s">
        <v>6</v>
      </c>
      <c r="E368" s="568" t="s">
        <v>6</v>
      </c>
      <c r="F368" s="568" t="s">
        <v>491</v>
      </c>
      <c r="G368" s="569">
        <v>16363</v>
      </c>
      <c r="H368" s="568" t="s">
        <v>492</v>
      </c>
      <c r="I368" s="566" t="s">
        <v>6</v>
      </c>
      <c r="J368" s="563" t="s">
        <v>493</v>
      </c>
      <c r="K368" s="568" t="s">
        <v>6</v>
      </c>
      <c r="L368" s="563" t="s">
        <v>493</v>
      </c>
    </row>
    <row r="369" spans="2:12" ht="13" thickBot="1" x14ac:dyDescent="0.3">
      <c r="B369" s="556" t="s">
        <v>289</v>
      </c>
      <c r="C369" s="357"/>
      <c r="D369" s="552" t="s">
        <v>6</v>
      </c>
      <c r="E369" s="552" t="s">
        <v>6</v>
      </c>
      <c r="F369" s="552" t="s">
        <v>491</v>
      </c>
      <c r="G369" s="551">
        <v>16363</v>
      </c>
      <c r="H369" s="552" t="s">
        <v>492</v>
      </c>
      <c r="I369" s="551">
        <v>19362</v>
      </c>
      <c r="J369" s="561">
        <v>4997</v>
      </c>
      <c r="K369" s="552" t="s">
        <v>6</v>
      </c>
      <c r="L369" s="561">
        <v>4997</v>
      </c>
    </row>
    <row r="370" spans="2:12" ht="13" thickBot="1" x14ac:dyDescent="0.3">
      <c r="B370" s="557" t="s">
        <v>237</v>
      </c>
      <c r="C370" s="358" t="s">
        <v>494</v>
      </c>
      <c r="D370" s="558" t="s">
        <v>6</v>
      </c>
      <c r="E370" s="558">
        <v>-616</v>
      </c>
      <c r="F370" s="558" t="s">
        <v>6</v>
      </c>
      <c r="G370" s="558" t="s">
        <v>6</v>
      </c>
      <c r="H370" s="558" t="s">
        <v>6</v>
      </c>
      <c r="I370" s="558">
        <v>616</v>
      </c>
      <c r="J370" s="573" t="s">
        <v>6</v>
      </c>
      <c r="K370" s="558" t="s">
        <v>6</v>
      </c>
      <c r="L370" s="573" t="s">
        <v>6</v>
      </c>
    </row>
    <row r="371" spans="2:12" ht="13" thickBot="1" x14ac:dyDescent="0.3">
      <c r="B371" s="556" t="s">
        <v>495</v>
      </c>
      <c r="C371" s="357"/>
      <c r="D371" s="570" t="s">
        <v>424</v>
      </c>
      <c r="E371" s="571">
        <v>618050</v>
      </c>
      <c r="F371" s="570" t="s">
        <v>496</v>
      </c>
      <c r="G371" s="571">
        <v>14289</v>
      </c>
      <c r="H371" s="571">
        <v>50039</v>
      </c>
      <c r="I371" s="571">
        <v>350303</v>
      </c>
      <c r="J371" s="572" t="s">
        <v>497</v>
      </c>
      <c r="K371" s="570" t="s">
        <v>6</v>
      </c>
      <c r="L371" s="572" t="s">
        <v>497</v>
      </c>
    </row>
    <row r="372" spans="2:12" ht="13" x14ac:dyDescent="0.25">
      <c r="B372" s="565"/>
      <c r="C372" s="575"/>
      <c r="D372" s="565"/>
      <c r="E372" s="565"/>
      <c r="F372" s="565"/>
      <c r="G372" s="565"/>
      <c r="H372" s="567"/>
      <c r="I372" s="565"/>
      <c r="J372" s="565"/>
      <c r="K372" s="565"/>
      <c r="L372" s="565"/>
    </row>
    <row r="373" spans="2:12" x14ac:dyDescent="0.25">
      <c r="B373" s="550" t="s">
        <v>498</v>
      </c>
      <c r="C373" s="370"/>
      <c r="D373" s="552" t="s">
        <v>424</v>
      </c>
      <c r="E373" s="551">
        <v>619407</v>
      </c>
      <c r="F373" s="552" t="s">
        <v>421</v>
      </c>
      <c r="G373" s="551">
        <v>1101</v>
      </c>
      <c r="H373" s="551">
        <v>32024</v>
      </c>
      <c r="I373" s="551">
        <v>463356</v>
      </c>
      <c r="J373" s="559" t="s">
        <v>499</v>
      </c>
      <c r="K373" s="554" t="s">
        <v>6</v>
      </c>
      <c r="L373" s="559" t="s">
        <v>499</v>
      </c>
    </row>
    <row r="374" spans="2:12" x14ac:dyDescent="0.25">
      <c r="B374" s="553" t="s">
        <v>490</v>
      </c>
      <c r="C374" s="372"/>
      <c r="D374" s="554" t="s">
        <v>6</v>
      </c>
      <c r="E374" s="554" t="s">
        <v>6</v>
      </c>
      <c r="F374" s="554" t="s">
        <v>6</v>
      </c>
      <c r="G374" s="554" t="s">
        <v>6</v>
      </c>
      <c r="H374" s="554" t="s">
        <v>6</v>
      </c>
      <c r="I374" s="555">
        <v>-195252</v>
      </c>
      <c r="J374" s="561">
        <v>-195252</v>
      </c>
      <c r="K374" s="554" t="s">
        <v>6</v>
      </c>
      <c r="L374" s="561">
        <v>-195252</v>
      </c>
    </row>
    <row r="375" spans="2:12" ht="13" thickBot="1" x14ac:dyDescent="0.3">
      <c r="B375" s="553" t="s">
        <v>288</v>
      </c>
      <c r="C375" s="372"/>
      <c r="D375" s="568" t="s">
        <v>6</v>
      </c>
      <c r="E375" s="568" t="s">
        <v>6</v>
      </c>
      <c r="F375" s="568" t="s">
        <v>6</v>
      </c>
      <c r="G375" s="568" t="s">
        <v>500</v>
      </c>
      <c r="H375" s="569">
        <v>27651</v>
      </c>
      <c r="I375" s="568" t="s">
        <v>6</v>
      </c>
      <c r="J375" s="562">
        <v>24722</v>
      </c>
      <c r="K375" s="568" t="s">
        <v>6</v>
      </c>
      <c r="L375" s="562">
        <v>24722</v>
      </c>
    </row>
    <row r="376" spans="2:12" ht="13" thickBot="1" x14ac:dyDescent="0.3">
      <c r="B376" s="550" t="s">
        <v>289</v>
      </c>
      <c r="C376" s="370"/>
      <c r="D376" s="552" t="s">
        <v>6</v>
      </c>
      <c r="E376" s="552" t="s">
        <v>6</v>
      </c>
      <c r="F376" s="552" t="s">
        <v>6</v>
      </c>
      <c r="G376" s="552" t="s">
        <v>500</v>
      </c>
      <c r="H376" s="551">
        <v>27651</v>
      </c>
      <c r="I376" s="551">
        <v>-195252</v>
      </c>
      <c r="J376" s="561">
        <v>-170530</v>
      </c>
      <c r="K376" s="554" t="s">
        <v>6</v>
      </c>
      <c r="L376" s="561">
        <v>-170530</v>
      </c>
    </row>
    <row r="377" spans="2:12" ht="13" thickBot="1" x14ac:dyDescent="0.3">
      <c r="B377" s="553" t="s">
        <v>237</v>
      </c>
      <c r="C377" s="372"/>
      <c r="D377" s="558" t="s">
        <v>6</v>
      </c>
      <c r="E377" s="558">
        <v>-876</v>
      </c>
      <c r="F377" s="558" t="s">
        <v>6</v>
      </c>
      <c r="G377" s="558" t="s">
        <v>6</v>
      </c>
      <c r="H377" s="558" t="s">
        <v>6</v>
      </c>
      <c r="I377" s="558">
        <v>876</v>
      </c>
      <c r="J377" s="574" t="s">
        <v>6</v>
      </c>
      <c r="K377" s="558"/>
      <c r="L377" s="574" t="s">
        <v>6</v>
      </c>
    </row>
    <row r="378" spans="2:12" ht="13" thickBot="1" x14ac:dyDescent="0.3">
      <c r="B378" s="556" t="s">
        <v>501</v>
      </c>
      <c r="C378" s="357"/>
      <c r="D378" s="570" t="s">
        <v>424</v>
      </c>
      <c r="E378" s="571">
        <v>618531</v>
      </c>
      <c r="F378" s="570" t="s">
        <v>421</v>
      </c>
      <c r="G378" s="570" t="s">
        <v>502</v>
      </c>
      <c r="H378" s="571">
        <v>59675</v>
      </c>
      <c r="I378" s="571">
        <v>268980</v>
      </c>
      <c r="J378" s="572" t="s">
        <v>503</v>
      </c>
      <c r="K378" s="570" t="s">
        <v>6</v>
      </c>
      <c r="L378" s="572" t="s">
        <v>503</v>
      </c>
    </row>
  </sheetData>
  <mergeCells count="58">
    <mergeCell ref="I362:I364"/>
    <mergeCell ref="L362:L364"/>
    <mergeCell ref="F361:G361"/>
    <mergeCell ref="C362:C364"/>
    <mergeCell ref="D362:D364"/>
    <mergeCell ref="E362:E364"/>
    <mergeCell ref="F362:F364"/>
    <mergeCell ref="G362:G364"/>
    <mergeCell ref="C318:C319"/>
    <mergeCell ref="D335:D336"/>
    <mergeCell ref="D318:D319"/>
    <mergeCell ref="D325:D326"/>
    <mergeCell ref="B318:B319"/>
    <mergeCell ref="H296:H297"/>
    <mergeCell ref="I296:I297"/>
    <mergeCell ref="K296:K297"/>
    <mergeCell ref="L296:L297"/>
    <mergeCell ref="B298:B299"/>
    <mergeCell ref="C298:C299"/>
    <mergeCell ref="D298:D299"/>
    <mergeCell ref="I298:I299"/>
    <mergeCell ref="B296:B297"/>
    <mergeCell ref="C296:C297"/>
    <mergeCell ref="D296:D297"/>
    <mergeCell ref="E296:E297"/>
    <mergeCell ref="G296:G297"/>
    <mergeCell ref="F3:G3"/>
    <mergeCell ref="F126:G126"/>
    <mergeCell ref="B28:B29"/>
    <mergeCell ref="F225:G225"/>
    <mergeCell ref="B197:B198"/>
    <mergeCell ref="F197:G197"/>
    <mergeCell ref="F28:G28"/>
    <mergeCell ref="F54:G54"/>
    <mergeCell ref="F76:G76"/>
    <mergeCell ref="F173:G173"/>
    <mergeCell ref="F100:G100"/>
    <mergeCell ref="F153:G153"/>
    <mergeCell ref="B3:B4"/>
    <mergeCell ref="B54:B55"/>
    <mergeCell ref="B173:B174"/>
    <mergeCell ref="B76:B77"/>
    <mergeCell ref="H341:H343"/>
    <mergeCell ref="F341:F343"/>
    <mergeCell ref="B341:B343"/>
    <mergeCell ref="D341:D343"/>
    <mergeCell ref="B100:B101"/>
    <mergeCell ref="B126:B127"/>
    <mergeCell ref="B153:B154"/>
    <mergeCell ref="F277:G277"/>
    <mergeCell ref="B278:B279"/>
    <mergeCell ref="F278:G278"/>
    <mergeCell ref="B252:B253"/>
    <mergeCell ref="F251:G251"/>
    <mergeCell ref="F226:G226"/>
    <mergeCell ref="B226:B227"/>
    <mergeCell ref="F252:G252"/>
    <mergeCell ref="F295:G295"/>
  </mergeCells>
  <pageMargins left="0.7" right="0.7" top="0.75" bottom="0.75" header="0.3" footer="0.3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  <pageSetUpPr fitToPage="1"/>
  </sheetPr>
  <dimension ref="B1:S76"/>
  <sheetViews>
    <sheetView showGridLines="0" view="pageBreakPreview" topLeftCell="A16" zoomScale="70" zoomScaleNormal="100" zoomScaleSheetLayoutView="70" workbookViewId="0">
      <pane xSplit="3" topLeftCell="N1" activePane="topRight" state="frozen"/>
      <selection activeCell="B13" sqref="B13"/>
      <selection pane="topRight" activeCell="T34" sqref="T34"/>
    </sheetView>
  </sheetViews>
  <sheetFormatPr defaultRowHeight="12.5" x14ac:dyDescent="0.25"/>
  <cols>
    <col min="1" max="1" width="2" style="14" customWidth="1"/>
    <col min="2" max="2" width="82.26953125" style="13" customWidth="1"/>
    <col min="3" max="3" width="1.81640625" style="14" customWidth="1"/>
    <col min="4" max="4" width="13.1796875" style="14" bestFit="1" customWidth="1"/>
    <col min="5" max="5" width="16.54296875" style="14" bestFit="1" customWidth="1"/>
    <col min="6" max="8" width="13.1796875" style="14" bestFit="1" customWidth="1"/>
    <col min="9" max="9" width="16.54296875" style="14" bestFit="1" customWidth="1"/>
    <col min="10" max="10" width="13.1796875" style="14" bestFit="1" customWidth="1"/>
    <col min="11" max="12" width="13.1796875" style="14" customWidth="1"/>
    <col min="13" max="13" width="14" style="14" customWidth="1"/>
    <col min="14" max="16" width="13.1796875" style="14" customWidth="1"/>
    <col min="17" max="17" width="14.453125" style="14" customWidth="1"/>
    <col min="18" max="19" width="13.1796875" style="14" customWidth="1"/>
    <col min="20" max="248" width="9.1796875" style="14"/>
    <col min="249" max="249" width="1.453125" style="14" customWidth="1"/>
    <col min="250" max="250" width="60.7265625" style="14" customWidth="1"/>
    <col min="251" max="251" width="6" style="14" customWidth="1"/>
    <col min="252" max="252" width="14.26953125" style="14" bestFit="1" customWidth="1"/>
    <col min="253" max="253" width="1.81640625" style="14" customWidth="1"/>
    <col min="254" max="254" width="14.26953125" style="14" bestFit="1" customWidth="1"/>
    <col min="255" max="256" width="11.26953125" style="14" bestFit="1" customWidth="1"/>
    <col min="257" max="504" width="9.1796875" style="14"/>
    <col min="505" max="505" width="1.453125" style="14" customWidth="1"/>
    <col min="506" max="506" width="60.7265625" style="14" customWidth="1"/>
    <col min="507" max="507" width="6" style="14" customWidth="1"/>
    <col min="508" max="508" width="14.26953125" style="14" bestFit="1" customWidth="1"/>
    <col min="509" max="509" width="1.81640625" style="14" customWidth="1"/>
    <col min="510" max="510" width="14.26953125" style="14" bestFit="1" customWidth="1"/>
    <col min="511" max="512" width="11.26953125" style="14" bestFit="1" customWidth="1"/>
    <col min="513" max="760" width="9.1796875" style="14"/>
    <col min="761" max="761" width="1.453125" style="14" customWidth="1"/>
    <col min="762" max="762" width="60.7265625" style="14" customWidth="1"/>
    <col min="763" max="763" width="6" style="14" customWidth="1"/>
    <col min="764" max="764" width="14.26953125" style="14" bestFit="1" customWidth="1"/>
    <col min="765" max="765" width="1.81640625" style="14" customWidth="1"/>
    <col min="766" max="766" width="14.26953125" style="14" bestFit="1" customWidth="1"/>
    <col min="767" max="768" width="11.26953125" style="14" bestFit="1" customWidth="1"/>
    <col min="769" max="1016" width="9.1796875" style="14"/>
    <col min="1017" max="1017" width="1.453125" style="14" customWidth="1"/>
    <col min="1018" max="1018" width="60.7265625" style="14" customWidth="1"/>
    <col min="1019" max="1019" width="6" style="14" customWidth="1"/>
    <col min="1020" max="1020" width="14.26953125" style="14" bestFit="1" customWidth="1"/>
    <col min="1021" max="1021" width="1.81640625" style="14" customWidth="1"/>
    <col min="1022" max="1022" width="14.26953125" style="14" bestFit="1" customWidth="1"/>
    <col min="1023" max="1024" width="11.26953125" style="14" bestFit="1" customWidth="1"/>
    <col min="1025" max="1272" width="9.1796875" style="14"/>
    <col min="1273" max="1273" width="1.453125" style="14" customWidth="1"/>
    <col min="1274" max="1274" width="60.7265625" style="14" customWidth="1"/>
    <col min="1275" max="1275" width="6" style="14" customWidth="1"/>
    <col min="1276" max="1276" width="14.26953125" style="14" bestFit="1" customWidth="1"/>
    <col min="1277" max="1277" width="1.81640625" style="14" customWidth="1"/>
    <col min="1278" max="1278" width="14.26953125" style="14" bestFit="1" customWidth="1"/>
    <col min="1279" max="1280" width="11.26953125" style="14" bestFit="1" customWidth="1"/>
    <col min="1281" max="1528" width="9.1796875" style="14"/>
    <col min="1529" max="1529" width="1.453125" style="14" customWidth="1"/>
    <col min="1530" max="1530" width="60.7265625" style="14" customWidth="1"/>
    <col min="1531" max="1531" width="6" style="14" customWidth="1"/>
    <col min="1532" max="1532" width="14.26953125" style="14" bestFit="1" customWidth="1"/>
    <col min="1533" max="1533" width="1.81640625" style="14" customWidth="1"/>
    <col min="1534" max="1534" width="14.26953125" style="14" bestFit="1" customWidth="1"/>
    <col min="1535" max="1536" width="11.26953125" style="14" bestFit="1" customWidth="1"/>
    <col min="1537" max="1784" width="9.1796875" style="14"/>
    <col min="1785" max="1785" width="1.453125" style="14" customWidth="1"/>
    <col min="1786" max="1786" width="60.7265625" style="14" customWidth="1"/>
    <col min="1787" max="1787" width="6" style="14" customWidth="1"/>
    <col min="1788" max="1788" width="14.26953125" style="14" bestFit="1" customWidth="1"/>
    <col min="1789" max="1789" width="1.81640625" style="14" customWidth="1"/>
    <col min="1790" max="1790" width="14.26953125" style="14" bestFit="1" customWidth="1"/>
    <col min="1791" max="1792" width="11.26953125" style="14" bestFit="1" customWidth="1"/>
    <col min="1793" max="2040" width="9.1796875" style="14"/>
    <col min="2041" max="2041" width="1.453125" style="14" customWidth="1"/>
    <col min="2042" max="2042" width="60.7265625" style="14" customWidth="1"/>
    <col min="2043" max="2043" width="6" style="14" customWidth="1"/>
    <col min="2044" max="2044" width="14.26953125" style="14" bestFit="1" customWidth="1"/>
    <col min="2045" max="2045" width="1.81640625" style="14" customWidth="1"/>
    <col min="2046" max="2046" width="14.26953125" style="14" bestFit="1" customWidth="1"/>
    <col min="2047" max="2048" width="11.26953125" style="14" bestFit="1" customWidth="1"/>
    <col min="2049" max="2296" width="9.1796875" style="14"/>
    <col min="2297" max="2297" width="1.453125" style="14" customWidth="1"/>
    <col min="2298" max="2298" width="60.7265625" style="14" customWidth="1"/>
    <col min="2299" max="2299" width="6" style="14" customWidth="1"/>
    <col min="2300" max="2300" width="14.26953125" style="14" bestFit="1" customWidth="1"/>
    <col min="2301" max="2301" width="1.81640625" style="14" customWidth="1"/>
    <col min="2302" max="2302" width="14.26953125" style="14" bestFit="1" customWidth="1"/>
    <col min="2303" max="2304" width="11.26953125" style="14" bestFit="1" customWidth="1"/>
    <col min="2305" max="2552" width="9.1796875" style="14"/>
    <col min="2553" max="2553" width="1.453125" style="14" customWidth="1"/>
    <col min="2554" max="2554" width="60.7265625" style="14" customWidth="1"/>
    <col min="2555" max="2555" width="6" style="14" customWidth="1"/>
    <col min="2556" max="2556" width="14.26953125" style="14" bestFit="1" customWidth="1"/>
    <col min="2557" max="2557" width="1.81640625" style="14" customWidth="1"/>
    <col min="2558" max="2558" width="14.26953125" style="14" bestFit="1" customWidth="1"/>
    <col min="2559" max="2560" width="11.26953125" style="14" bestFit="1" customWidth="1"/>
    <col min="2561" max="2808" width="9.1796875" style="14"/>
    <col min="2809" max="2809" width="1.453125" style="14" customWidth="1"/>
    <col min="2810" max="2810" width="60.7265625" style="14" customWidth="1"/>
    <col min="2811" max="2811" width="6" style="14" customWidth="1"/>
    <col min="2812" max="2812" width="14.26953125" style="14" bestFit="1" customWidth="1"/>
    <col min="2813" max="2813" width="1.81640625" style="14" customWidth="1"/>
    <col min="2814" max="2814" width="14.26953125" style="14" bestFit="1" customWidth="1"/>
    <col min="2815" max="2816" width="11.26953125" style="14" bestFit="1" customWidth="1"/>
    <col min="2817" max="3064" width="9.1796875" style="14"/>
    <col min="3065" max="3065" width="1.453125" style="14" customWidth="1"/>
    <col min="3066" max="3066" width="60.7265625" style="14" customWidth="1"/>
    <col min="3067" max="3067" width="6" style="14" customWidth="1"/>
    <col min="3068" max="3068" width="14.26953125" style="14" bestFit="1" customWidth="1"/>
    <col min="3069" max="3069" width="1.81640625" style="14" customWidth="1"/>
    <col min="3070" max="3070" width="14.26953125" style="14" bestFit="1" customWidth="1"/>
    <col min="3071" max="3072" width="11.26953125" style="14" bestFit="1" customWidth="1"/>
    <col min="3073" max="3320" width="9.1796875" style="14"/>
    <col min="3321" max="3321" width="1.453125" style="14" customWidth="1"/>
    <col min="3322" max="3322" width="60.7265625" style="14" customWidth="1"/>
    <col min="3323" max="3323" width="6" style="14" customWidth="1"/>
    <col min="3324" max="3324" width="14.26953125" style="14" bestFit="1" customWidth="1"/>
    <col min="3325" max="3325" width="1.81640625" style="14" customWidth="1"/>
    <col min="3326" max="3326" width="14.26953125" style="14" bestFit="1" customWidth="1"/>
    <col min="3327" max="3328" width="11.26953125" style="14" bestFit="1" customWidth="1"/>
    <col min="3329" max="3576" width="9.1796875" style="14"/>
    <col min="3577" max="3577" width="1.453125" style="14" customWidth="1"/>
    <col min="3578" max="3578" width="60.7265625" style="14" customWidth="1"/>
    <col min="3579" max="3579" width="6" style="14" customWidth="1"/>
    <col min="3580" max="3580" width="14.26953125" style="14" bestFit="1" customWidth="1"/>
    <col min="3581" max="3581" width="1.81640625" style="14" customWidth="1"/>
    <col min="3582" max="3582" width="14.26953125" style="14" bestFit="1" customWidth="1"/>
    <col min="3583" max="3584" width="11.26953125" style="14" bestFit="1" customWidth="1"/>
    <col min="3585" max="3832" width="9.1796875" style="14"/>
    <col min="3833" max="3833" width="1.453125" style="14" customWidth="1"/>
    <col min="3834" max="3834" width="60.7265625" style="14" customWidth="1"/>
    <col min="3835" max="3835" width="6" style="14" customWidth="1"/>
    <col min="3836" max="3836" width="14.26953125" style="14" bestFit="1" customWidth="1"/>
    <col min="3837" max="3837" width="1.81640625" style="14" customWidth="1"/>
    <col min="3838" max="3838" width="14.26953125" style="14" bestFit="1" customWidth="1"/>
    <col min="3839" max="3840" width="11.26953125" style="14" bestFit="1" customWidth="1"/>
    <col min="3841" max="4088" width="9.1796875" style="14"/>
    <col min="4089" max="4089" width="1.453125" style="14" customWidth="1"/>
    <col min="4090" max="4090" width="60.7265625" style="14" customWidth="1"/>
    <col min="4091" max="4091" width="6" style="14" customWidth="1"/>
    <col min="4092" max="4092" width="14.26953125" style="14" bestFit="1" customWidth="1"/>
    <col min="4093" max="4093" width="1.81640625" style="14" customWidth="1"/>
    <col min="4094" max="4094" width="14.26953125" style="14" bestFit="1" customWidth="1"/>
    <col min="4095" max="4096" width="11.26953125" style="14" bestFit="1" customWidth="1"/>
    <col min="4097" max="4344" width="9.1796875" style="14"/>
    <col min="4345" max="4345" width="1.453125" style="14" customWidth="1"/>
    <col min="4346" max="4346" width="60.7265625" style="14" customWidth="1"/>
    <col min="4347" max="4347" width="6" style="14" customWidth="1"/>
    <col min="4348" max="4348" width="14.26953125" style="14" bestFit="1" customWidth="1"/>
    <col min="4349" max="4349" width="1.81640625" style="14" customWidth="1"/>
    <col min="4350" max="4350" width="14.26953125" style="14" bestFit="1" customWidth="1"/>
    <col min="4351" max="4352" width="11.26953125" style="14" bestFit="1" customWidth="1"/>
    <col min="4353" max="4600" width="9.1796875" style="14"/>
    <col min="4601" max="4601" width="1.453125" style="14" customWidth="1"/>
    <col min="4602" max="4602" width="60.7265625" style="14" customWidth="1"/>
    <col min="4603" max="4603" width="6" style="14" customWidth="1"/>
    <col min="4604" max="4604" width="14.26953125" style="14" bestFit="1" customWidth="1"/>
    <col min="4605" max="4605" width="1.81640625" style="14" customWidth="1"/>
    <col min="4606" max="4606" width="14.26953125" style="14" bestFit="1" customWidth="1"/>
    <col min="4607" max="4608" width="11.26953125" style="14" bestFit="1" customWidth="1"/>
    <col min="4609" max="4856" width="9.1796875" style="14"/>
    <col min="4857" max="4857" width="1.453125" style="14" customWidth="1"/>
    <col min="4858" max="4858" width="60.7265625" style="14" customWidth="1"/>
    <col min="4859" max="4859" width="6" style="14" customWidth="1"/>
    <col min="4860" max="4860" width="14.26953125" style="14" bestFit="1" customWidth="1"/>
    <col min="4861" max="4861" width="1.81640625" style="14" customWidth="1"/>
    <col min="4862" max="4862" width="14.26953125" style="14" bestFit="1" customWidth="1"/>
    <col min="4863" max="4864" width="11.26953125" style="14" bestFit="1" customWidth="1"/>
    <col min="4865" max="5112" width="9.1796875" style="14"/>
    <col min="5113" max="5113" width="1.453125" style="14" customWidth="1"/>
    <col min="5114" max="5114" width="60.7265625" style="14" customWidth="1"/>
    <col min="5115" max="5115" width="6" style="14" customWidth="1"/>
    <col min="5116" max="5116" width="14.26953125" style="14" bestFit="1" customWidth="1"/>
    <col min="5117" max="5117" width="1.81640625" style="14" customWidth="1"/>
    <col min="5118" max="5118" width="14.26953125" style="14" bestFit="1" customWidth="1"/>
    <col min="5119" max="5120" width="11.26953125" style="14" bestFit="1" customWidth="1"/>
    <col min="5121" max="5368" width="9.1796875" style="14"/>
    <col min="5369" max="5369" width="1.453125" style="14" customWidth="1"/>
    <col min="5370" max="5370" width="60.7265625" style="14" customWidth="1"/>
    <col min="5371" max="5371" width="6" style="14" customWidth="1"/>
    <col min="5372" max="5372" width="14.26953125" style="14" bestFit="1" customWidth="1"/>
    <col min="5373" max="5373" width="1.81640625" style="14" customWidth="1"/>
    <col min="5374" max="5374" width="14.26953125" style="14" bestFit="1" customWidth="1"/>
    <col min="5375" max="5376" width="11.26953125" style="14" bestFit="1" customWidth="1"/>
    <col min="5377" max="5624" width="9.1796875" style="14"/>
    <col min="5625" max="5625" width="1.453125" style="14" customWidth="1"/>
    <col min="5626" max="5626" width="60.7265625" style="14" customWidth="1"/>
    <col min="5627" max="5627" width="6" style="14" customWidth="1"/>
    <col min="5628" max="5628" width="14.26953125" style="14" bestFit="1" customWidth="1"/>
    <col min="5629" max="5629" width="1.81640625" style="14" customWidth="1"/>
    <col min="5630" max="5630" width="14.26953125" style="14" bestFit="1" customWidth="1"/>
    <col min="5631" max="5632" width="11.26953125" style="14" bestFit="1" customWidth="1"/>
    <col min="5633" max="5880" width="9.1796875" style="14"/>
    <col min="5881" max="5881" width="1.453125" style="14" customWidth="1"/>
    <col min="5882" max="5882" width="60.7265625" style="14" customWidth="1"/>
    <col min="5883" max="5883" width="6" style="14" customWidth="1"/>
    <col min="5884" max="5884" width="14.26953125" style="14" bestFit="1" customWidth="1"/>
    <col min="5885" max="5885" width="1.81640625" style="14" customWidth="1"/>
    <col min="5886" max="5886" width="14.26953125" style="14" bestFit="1" customWidth="1"/>
    <col min="5887" max="5888" width="11.26953125" style="14" bestFit="1" customWidth="1"/>
    <col min="5889" max="6136" width="9.1796875" style="14"/>
    <col min="6137" max="6137" width="1.453125" style="14" customWidth="1"/>
    <col min="6138" max="6138" width="60.7265625" style="14" customWidth="1"/>
    <col min="6139" max="6139" width="6" style="14" customWidth="1"/>
    <col min="6140" max="6140" width="14.26953125" style="14" bestFit="1" customWidth="1"/>
    <col min="6141" max="6141" width="1.81640625" style="14" customWidth="1"/>
    <col min="6142" max="6142" width="14.26953125" style="14" bestFit="1" customWidth="1"/>
    <col min="6143" max="6144" width="11.26953125" style="14" bestFit="1" customWidth="1"/>
    <col min="6145" max="6392" width="9.1796875" style="14"/>
    <col min="6393" max="6393" width="1.453125" style="14" customWidth="1"/>
    <col min="6394" max="6394" width="60.7265625" style="14" customWidth="1"/>
    <col min="6395" max="6395" width="6" style="14" customWidth="1"/>
    <col min="6396" max="6396" width="14.26953125" style="14" bestFit="1" customWidth="1"/>
    <col min="6397" max="6397" width="1.81640625" style="14" customWidth="1"/>
    <col min="6398" max="6398" width="14.26953125" style="14" bestFit="1" customWidth="1"/>
    <col min="6399" max="6400" width="11.26953125" style="14" bestFit="1" customWidth="1"/>
    <col min="6401" max="6648" width="9.1796875" style="14"/>
    <col min="6649" max="6649" width="1.453125" style="14" customWidth="1"/>
    <col min="6650" max="6650" width="60.7265625" style="14" customWidth="1"/>
    <col min="6651" max="6651" width="6" style="14" customWidth="1"/>
    <col min="6652" max="6652" width="14.26953125" style="14" bestFit="1" customWidth="1"/>
    <col min="6653" max="6653" width="1.81640625" style="14" customWidth="1"/>
    <col min="6654" max="6654" width="14.26953125" style="14" bestFit="1" customWidth="1"/>
    <col min="6655" max="6656" width="11.26953125" style="14" bestFit="1" customWidth="1"/>
    <col min="6657" max="6904" width="9.1796875" style="14"/>
    <col min="6905" max="6905" width="1.453125" style="14" customWidth="1"/>
    <col min="6906" max="6906" width="60.7265625" style="14" customWidth="1"/>
    <col min="6907" max="6907" width="6" style="14" customWidth="1"/>
    <col min="6908" max="6908" width="14.26953125" style="14" bestFit="1" customWidth="1"/>
    <col min="6909" max="6909" width="1.81640625" style="14" customWidth="1"/>
    <col min="6910" max="6910" width="14.26953125" style="14" bestFit="1" customWidth="1"/>
    <col min="6911" max="6912" width="11.26953125" style="14" bestFit="1" customWidth="1"/>
    <col min="6913" max="7160" width="9.1796875" style="14"/>
    <col min="7161" max="7161" width="1.453125" style="14" customWidth="1"/>
    <col min="7162" max="7162" width="60.7265625" style="14" customWidth="1"/>
    <col min="7163" max="7163" width="6" style="14" customWidth="1"/>
    <col min="7164" max="7164" width="14.26953125" style="14" bestFit="1" customWidth="1"/>
    <col min="7165" max="7165" width="1.81640625" style="14" customWidth="1"/>
    <col min="7166" max="7166" width="14.26953125" style="14" bestFit="1" customWidth="1"/>
    <col min="7167" max="7168" width="11.26953125" style="14" bestFit="1" customWidth="1"/>
    <col min="7169" max="7416" width="9.1796875" style="14"/>
    <col min="7417" max="7417" width="1.453125" style="14" customWidth="1"/>
    <col min="7418" max="7418" width="60.7265625" style="14" customWidth="1"/>
    <col min="7419" max="7419" width="6" style="14" customWidth="1"/>
    <col min="7420" max="7420" width="14.26953125" style="14" bestFit="1" customWidth="1"/>
    <col min="7421" max="7421" width="1.81640625" style="14" customWidth="1"/>
    <col min="7422" max="7422" width="14.26953125" style="14" bestFit="1" customWidth="1"/>
    <col min="7423" max="7424" width="11.26953125" style="14" bestFit="1" customWidth="1"/>
    <col min="7425" max="7672" width="9.1796875" style="14"/>
    <col min="7673" max="7673" width="1.453125" style="14" customWidth="1"/>
    <col min="7674" max="7674" width="60.7265625" style="14" customWidth="1"/>
    <col min="7675" max="7675" width="6" style="14" customWidth="1"/>
    <col min="7676" max="7676" width="14.26953125" style="14" bestFit="1" customWidth="1"/>
    <col min="7677" max="7677" width="1.81640625" style="14" customWidth="1"/>
    <col min="7678" max="7678" width="14.26953125" style="14" bestFit="1" customWidth="1"/>
    <col min="7679" max="7680" width="11.26953125" style="14" bestFit="1" customWidth="1"/>
    <col min="7681" max="7928" width="9.1796875" style="14"/>
    <col min="7929" max="7929" width="1.453125" style="14" customWidth="1"/>
    <col min="7930" max="7930" width="60.7265625" style="14" customWidth="1"/>
    <col min="7931" max="7931" width="6" style="14" customWidth="1"/>
    <col min="7932" max="7932" width="14.26953125" style="14" bestFit="1" customWidth="1"/>
    <col min="7933" max="7933" width="1.81640625" style="14" customWidth="1"/>
    <col min="7934" max="7934" width="14.26953125" style="14" bestFit="1" customWidth="1"/>
    <col min="7935" max="7936" width="11.26953125" style="14" bestFit="1" customWidth="1"/>
    <col min="7937" max="8184" width="9.1796875" style="14"/>
    <col min="8185" max="8185" width="1.453125" style="14" customWidth="1"/>
    <col min="8186" max="8186" width="60.7265625" style="14" customWidth="1"/>
    <col min="8187" max="8187" width="6" style="14" customWidth="1"/>
    <col min="8188" max="8188" width="14.26953125" style="14" bestFit="1" customWidth="1"/>
    <col min="8189" max="8189" width="1.81640625" style="14" customWidth="1"/>
    <col min="8190" max="8190" width="14.26953125" style="14" bestFit="1" customWidth="1"/>
    <col min="8191" max="8192" width="11.26953125" style="14" bestFit="1" customWidth="1"/>
    <col min="8193" max="8440" width="9.1796875" style="14"/>
    <col min="8441" max="8441" width="1.453125" style="14" customWidth="1"/>
    <col min="8442" max="8442" width="60.7265625" style="14" customWidth="1"/>
    <col min="8443" max="8443" width="6" style="14" customWidth="1"/>
    <col min="8444" max="8444" width="14.26953125" style="14" bestFit="1" customWidth="1"/>
    <col min="8445" max="8445" width="1.81640625" style="14" customWidth="1"/>
    <col min="8446" max="8446" width="14.26953125" style="14" bestFit="1" customWidth="1"/>
    <col min="8447" max="8448" width="11.26953125" style="14" bestFit="1" customWidth="1"/>
    <col min="8449" max="8696" width="9.1796875" style="14"/>
    <col min="8697" max="8697" width="1.453125" style="14" customWidth="1"/>
    <col min="8698" max="8698" width="60.7265625" style="14" customWidth="1"/>
    <col min="8699" max="8699" width="6" style="14" customWidth="1"/>
    <col min="8700" max="8700" width="14.26953125" style="14" bestFit="1" customWidth="1"/>
    <col min="8701" max="8701" width="1.81640625" style="14" customWidth="1"/>
    <col min="8702" max="8702" width="14.26953125" style="14" bestFit="1" customWidth="1"/>
    <col min="8703" max="8704" width="11.26953125" style="14" bestFit="1" customWidth="1"/>
    <col min="8705" max="8952" width="9.1796875" style="14"/>
    <col min="8953" max="8953" width="1.453125" style="14" customWidth="1"/>
    <col min="8954" max="8954" width="60.7265625" style="14" customWidth="1"/>
    <col min="8955" max="8955" width="6" style="14" customWidth="1"/>
    <col min="8956" max="8956" width="14.26953125" style="14" bestFit="1" customWidth="1"/>
    <col min="8957" max="8957" width="1.81640625" style="14" customWidth="1"/>
    <col min="8958" max="8958" width="14.26953125" style="14" bestFit="1" customWidth="1"/>
    <col min="8959" max="8960" width="11.26953125" style="14" bestFit="1" customWidth="1"/>
    <col min="8961" max="9208" width="9.1796875" style="14"/>
    <col min="9209" max="9209" width="1.453125" style="14" customWidth="1"/>
    <col min="9210" max="9210" width="60.7265625" style="14" customWidth="1"/>
    <col min="9211" max="9211" width="6" style="14" customWidth="1"/>
    <col min="9212" max="9212" width="14.26953125" style="14" bestFit="1" customWidth="1"/>
    <col min="9213" max="9213" width="1.81640625" style="14" customWidth="1"/>
    <col min="9214" max="9214" width="14.26953125" style="14" bestFit="1" customWidth="1"/>
    <col min="9215" max="9216" width="11.26953125" style="14" bestFit="1" customWidth="1"/>
    <col min="9217" max="9464" width="9.1796875" style="14"/>
    <col min="9465" max="9465" width="1.453125" style="14" customWidth="1"/>
    <col min="9466" max="9466" width="60.7265625" style="14" customWidth="1"/>
    <col min="9467" max="9467" width="6" style="14" customWidth="1"/>
    <col min="9468" max="9468" width="14.26953125" style="14" bestFit="1" customWidth="1"/>
    <col min="9469" max="9469" width="1.81640625" style="14" customWidth="1"/>
    <col min="9470" max="9470" width="14.26953125" style="14" bestFit="1" customWidth="1"/>
    <col min="9471" max="9472" width="11.26953125" style="14" bestFit="1" customWidth="1"/>
    <col min="9473" max="9720" width="9.1796875" style="14"/>
    <col min="9721" max="9721" width="1.453125" style="14" customWidth="1"/>
    <col min="9722" max="9722" width="60.7265625" style="14" customWidth="1"/>
    <col min="9723" max="9723" width="6" style="14" customWidth="1"/>
    <col min="9724" max="9724" width="14.26953125" style="14" bestFit="1" customWidth="1"/>
    <col min="9725" max="9725" width="1.81640625" style="14" customWidth="1"/>
    <col min="9726" max="9726" width="14.26953125" style="14" bestFit="1" customWidth="1"/>
    <col min="9727" max="9728" width="11.26953125" style="14" bestFit="1" customWidth="1"/>
    <col min="9729" max="9976" width="9.1796875" style="14"/>
    <col min="9977" max="9977" width="1.453125" style="14" customWidth="1"/>
    <col min="9978" max="9978" width="60.7265625" style="14" customWidth="1"/>
    <col min="9979" max="9979" width="6" style="14" customWidth="1"/>
    <col min="9980" max="9980" width="14.26953125" style="14" bestFit="1" customWidth="1"/>
    <col min="9981" max="9981" width="1.81640625" style="14" customWidth="1"/>
    <col min="9982" max="9982" width="14.26953125" style="14" bestFit="1" customWidth="1"/>
    <col min="9983" max="9984" width="11.26953125" style="14" bestFit="1" customWidth="1"/>
    <col min="9985" max="10232" width="9.1796875" style="14"/>
    <col min="10233" max="10233" width="1.453125" style="14" customWidth="1"/>
    <col min="10234" max="10234" width="60.7265625" style="14" customWidth="1"/>
    <col min="10235" max="10235" width="6" style="14" customWidth="1"/>
    <col min="10236" max="10236" width="14.26953125" style="14" bestFit="1" customWidth="1"/>
    <col min="10237" max="10237" width="1.81640625" style="14" customWidth="1"/>
    <col min="10238" max="10238" width="14.26953125" style="14" bestFit="1" customWidth="1"/>
    <col min="10239" max="10240" width="11.26953125" style="14" bestFit="1" customWidth="1"/>
    <col min="10241" max="10488" width="9.1796875" style="14"/>
    <col min="10489" max="10489" width="1.453125" style="14" customWidth="1"/>
    <col min="10490" max="10490" width="60.7265625" style="14" customWidth="1"/>
    <col min="10491" max="10491" width="6" style="14" customWidth="1"/>
    <col min="10492" max="10492" width="14.26953125" style="14" bestFit="1" customWidth="1"/>
    <col min="10493" max="10493" width="1.81640625" style="14" customWidth="1"/>
    <col min="10494" max="10494" width="14.26953125" style="14" bestFit="1" customWidth="1"/>
    <col min="10495" max="10496" width="11.26953125" style="14" bestFit="1" customWidth="1"/>
    <col min="10497" max="10744" width="9.1796875" style="14"/>
    <col min="10745" max="10745" width="1.453125" style="14" customWidth="1"/>
    <col min="10746" max="10746" width="60.7265625" style="14" customWidth="1"/>
    <col min="10747" max="10747" width="6" style="14" customWidth="1"/>
    <col min="10748" max="10748" width="14.26953125" style="14" bestFit="1" customWidth="1"/>
    <col min="10749" max="10749" width="1.81640625" style="14" customWidth="1"/>
    <col min="10750" max="10750" width="14.26953125" style="14" bestFit="1" customWidth="1"/>
    <col min="10751" max="10752" width="11.26953125" style="14" bestFit="1" customWidth="1"/>
    <col min="10753" max="11000" width="9.1796875" style="14"/>
    <col min="11001" max="11001" width="1.453125" style="14" customWidth="1"/>
    <col min="11002" max="11002" width="60.7265625" style="14" customWidth="1"/>
    <col min="11003" max="11003" width="6" style="14" customWidth="1"/>
    <col min="11004" max="11004" width="14.26953125" style="14" bestFit="1" customWidth="1"/>
    <col min="11005" max="11005" width="1.81640625" style="14" customWidth="1"/>
    <col min="11006" max="11006" width="14.26953125" style="14" bestFit="1" customWidth="1"/>
    <col min="11007" max="11008" width="11.26953125" style="14" bestFit="1" customWidth="1"/>
    <col min="11009" max="11256" width="9.1796875" style="14"/>
    <col min="11257" max="11257" width="1.453125" style="14" customWidth="1"/>
    <col min="11258" max="11258" width="60.7265625" style="14" customWidth="1"/>
    <col min="11259" max="11259" width="6" style="14" customWidth="1"/>
    <col min="11260" max="11260" width="14.26953125" style="14" bestFit="1" customWidth="1"/>
    <col min="11261" max="11261" width="1.81640625" style="14" customWidth="1"/>
    <col min="11262" max="11262" width="14.26953125" style="14" bestFit="1" customWidth="1"/>
    <col min="11263" max="11264" width="11.26953125" style="14" bestFit="1" customWidth="1"/>
    <col min="11265" max="11512" width="9.1796875" style="14"/>
    <col min="11513" max="11513" width="1.453125" style="14" customWidth="1"/>
    <col min="11514" max="11514" width="60.7265625" style="14" customWidth="1"/>
    <col min="11515" max="11515" width="6" style="14" customWidth="1"/>
    <col min="11516" max="11516" width="14.26953125" style="14" bestFit="1" customWidth="1"/>
    <col min="11517" max="11517" width="1.81640625" style="14" customWidth="1"/>
    <col min="11518" max="11518" width="14.26953125" style="14" bestFit="1" customWidth="1"/>
    <col min="11519" max="11520" width="11.26953125" style="14" bestFit="1" customWidth="1"/>
    <col min="11521" max="11768" width="9.1796875" style="14"/>
    <col min="11769" max="11769" width="1.453125" style="14" customWidth="1"/>
    <col min="11770" max="11770" width="60.7265625" style="14" customWidth="1"/>
    <col min="11771" max="11771" width="6" style="14" customWidth="1"/>
    <col min="11772" max="11772" width="14.26953125" style="14" bestFit="1" customWidth="1"/>
    <col min="11773" max="11773" width="1.81640625" style="14" customWidth="1"/>
    <col min="11774" max="11774" width="14.26953125" style="14" bestFit="1" customWidth="1"/>
    <col min="11775" max="11776" width="11.26953125" style="14" bestFit="1" customWidth="1"/>
    <col min="11777" max="12024" width="9.1796875" style="14"/>
    <col min="12025" max="12025" width="1.453125" style="14" customWidth="1"/>
    <col min="12026" max="12026" width="60.7265625" style="14" customWidth="1"/>
    <col min="12027" max="12027" width="6" style="14" customWidth="1"/>
    <col min="12028" max="12028" width="14.26953125" style="14" bestFit="1" customWidth="1"/>
    <col min="12029" max="12029" width="1.81640625" style="14" customWidth="1"/>
    <col min="12030" max="12030" width="14.26953125" style="14" bestFit="1" customWidth="1"/>
    <col min="12031" max="12032" width="11.26953125" style="14" bestFit="1" customWidth="1"/>
    <col min="12033" max="12280" width="9.1796875" style="14"/>
    <col min="12281" max="12281" width="1.453125" style="14" customWidth="1"/>
    <col min="12282" max="12282" width="60.7265625" style="14" customWidth="1"/>
    <col min="12283" max="12283" width="6" style="14" customWidth="1"/>
    <col min="12284" max="12284" width="14.26953125" style="14" bestFit="1" customWidth="1"/>
    <col min="12285" max="12285" width="1.81640625" style="14" customWidth="1"/>
    <col min="12286" max="12286" width="14.26953125" style="14" bestFit="1" customWidth="1"/>
    <col min="12287" max="12288" width="11.26953125" style="14" bestFit="1" customWidth="1"/>
    <col min="12289" max="12536" width="9.1796875" style="14"/>
    <col min="12537" max="12537" width="1.453125" style="14" customWidth="1"/>
    <col min="12538" max="12538" width="60.7265625" style="14" customWidth="1"/>
    <col min="12539" max="12539" width="6" style="14" customWidth="1"/>
    <col min="12540" max="12540" width="14.26953125" style="14" bestFit="1" customWidth="1"/>
    <col min="12541" max="12541" width="1.81640625" style="14" customWidth="1"/>
    <col min="12542" max="12542" width="14.26953125" style="14" bestFit="1" customWidth="1"/>
    <col min="12543" max="12544" width="11.26953125" style="14" bestFit="1" customWidth="1"/>
    <col min="12545" max="12792" width="9.1796875" style="14"/>
    <col min="12793" max="12793" width="1.453125" style="14" customWidth="1"/>
    <col min="12794" max="12794" width="60.7265625" style="14" customWidth="1"/>
    <col min="12795" max="12795" width="6" style="14" customWidth="1"/>
    <col min="12796" max="12796" width="14.26953125" style="14" bestFit="1" customWidth="1"/>
    <col min="12797" max="12797" width="1.81640625" style="14" customWidth="1"/>
    <col min="12798" max="12798" width="14.26953125" style="14" bestFit="1" customWidth="1"/>
    <col min="12799" max="12800" width="11.26953125" style="14" bestFit="1" customWidth="1"/>
    <col min="12801" max="13048" width="9.1796875" style="14"/>
    <col min="13049" max="13049" width="1.453125" style="14" customWidth="1"/>
    <col min="13050" max="13050" width="60.7265625" style="14" customWidth="1"/>
    <col min="13051" max="13051" width="6" style="14" customWidth="1"/>
    <col min="13052" max="13052" width="14.26953125" style="14" bestFit="1" customWidth="1"/>
    <col min="13053" max="13053" width="1.81640625" style="14" customWidth="1"/>
    <col min="13054" max="13054" width="14.26953125" style="14" bestFit="1" customWidth="1"/>
    <col min="13055" max="13056" width="11.26953125" style="14" bestFit="1" customWidth="1"/>
    <col min="13057" max="13304" width="9.1796875" style="14"/>
    <col min="13305" max="13305" width="1.453125" style="14" customWidth="1"/>
    <col min="13306" max="13306" width="60.7265625" style="14" customWidth="1"/>
    <col min="13307" max="13307" width="6" style="14" customWidth="1"/>
    <col min="13308" max="13308" width="14.26953125" style="14" bestFit="1" customWidth="1"/>
    <col min="13309" max="13309" width="1.81640625" style="14" customWidth="1"/>
    <col min="13310" max="13310" width="14.26953125" style="14" bestFit="1" customWidth="1"/>
    <col min="13311" max="13312" width="11.26953125" style="14" bestFit="1" customWidth="1"/>
    <col min="13313" max="13560" width="9.1796875" style="14"/>
    <col min="13561" max="13561" width="1.453125" style="14" customWidth="1"/>
    <col min="13562" max="13562" width="60.7265625" style="14" customWidth="1"/>
    <col min="13563" max="13563" width="6" style="14" customWidth="1"/>
    <col min="13564" max="13564" width="14.26953125" style="14" bestFit="1" customWidth="1"/>
    <col min="13565" max="13565" width="1.81640625" style="14" customWidth="1"/>
    <col min="13566" max="13566" width="14.26953125" style="14" bestFit="1" customWidth="1"/>
    <col min="13567" max="13568" width="11.26953125" style="14" bestFit="1" customWidth="1"/>
    <col min="13569" max="13816" width="9.1796875" style="14"/>
    <col min="13817" max="13817" width="1.453125" style="14" customWidth="1"/>
    <col min="13818" max="13818" width="60.7265625" style="14" customWidth="1"/>
    <col min="13819" max="13819" width="6" style="14" customWidth="1"/>
    <col min="13820" max="13820" width="14.26953125" style="14" bestFit="1" customWidth="1"/>
    <col min="13821" max="13821" width="1.81640625" style="14" customWidth="1"/>
    <col min="13822" max="13822" width="14.26953125" style="14" bestFit="1" customWidth="1"/>
    <col min="13823" max="13824" width="11.26953125" style="14" bestFit="1" customWidth="1"/>
    <col min="13825" max="14072" width="9.1796875" style="14"/>
    <col min="14073" max="14073" width="1.453125" style="14" customWidth="1"/>
    <col min="14074" max="14074" width="60.7265625" style="14" customWidth="1"/>
    <col min="14075" max="14075" width="6" style="14" customWidth="1"/>
    <col min="14076" max="14076" width="14.26953125" style="14" bestFit="1" customWidth="1"/>
    <col min="14077" max="14077" width="1.81640625" style="14" customWidth="1"/>
    <col min="14078" max="14078" width="14.26953125" style="14" bestFit="1" customWidth="1"/>
    <col min="14079" max="14080" width="11.26953125" style="14" bestFit="1" customWidth="1"/>
    <col min="14081" max="14328" width="9.1796875" style="14"/>
    <col min="14329" max="14329" width="1.453125" style="14" customWidth="1"/>
    <col min="14330" max="14330" width="60.7265625" style="14" customWidth="1"/>
    <col min="14331" max="14331" width="6" style="14" customWidth="1"/>
    <col min="14332" max="14332" width="14.26953125" style="14" bestFit="1" customWidth="1"/>
    <col min="14333" max="14333" width="1.81640625" style="14" customWidth="1"/>
    <col min="14334" max="14334" width="14.26953125" style="14" bestFit="1" customWidth="1"/>
    <col min="14335" max="14336" width="11.26953125" style="14" bestFit="1" customWidth="1"/>
    <col min="14337" max="14584" width="9.1796875" style="14"/>
    <col min="14585" max="14585" width="1.453125" style="14" customWidth="1"/>
    <col min="14586" max="14586" width="60.7265625" style="14" customWidth="1"/>
    <col min="14587" max="14587" width="6" style="14" customWidth="1"/>
    <col min="14588" max="14588" width="14.26953125" style="14" bestFit="1" customWidth="1"/>
    <col min="14589" max="14589" width="1.81640625" style="14" customWidth="1"/>
    <col min="14590" max="14590" width="14.26953125" style="14" bestFit="1" customWidth="1"/>
    <col min="14591" max="14592" width="11.26953125" style="14" bestFit="1" customWidth="1"/>
    <col min="14593" max="14840" width="9.1796875" style="14"/>
    <col min="14841" max="14841" width="1.453125" style="14" customWidth="1"/>
    <col min="14842" max="14842" width="60.7265625" style="14" customWidth="1"/>
    <col min="14843" max="14843" width="6" style="14" customWidth="1"/>
    <col min="14844" max="14844" width="14.26953125" style="14" bestFit="1" customWidth="1"/>
    <col min="14845" max="14845" width="1.81640625" style="14" customWidth="1"/>
    <col min="14846" max="14846" width="14.26953125" style="14" bestFit="1" customWidth="1"/>
    <col min="14847" max="14848" width="11.26953125" style="14" bestFit="1" customWidth="1"/>
    <col min="14849" max="15096" width="9.1796875" style="14"/>
    <col min="15097" max="15097" width="1.453125" style="14" customWidth="1"/>
    <col min="15098" max="15098" width="60.7265625" style="14" customWidth="1"/>
    <col min="15099" max="15099" width="6" style="14" customWidth="1"/>
    <col min="15100" max="15100" width="14.26953125" style="14" bestFit="1" customWidth="1"/>
    <col min="15101" max="15101" width="1.81640625" style="14" customWidth="1"/>
    <col min="15102" max="15102" width="14.26953125" style="14" bestFit="1" customWidth="1"/>
    <col min="15103" max="15104" width="11.26953125" style="14" bestFit="1" customWidth="1"/>
    <col min="15105" max="15352" width="9.1796875" style="14"/>
    <col min="15353" max="15353" width="1.453125" style="14" customWidth="1"/>
    <col min="15354" max="15354" width="60.7265625" style="14" customWidth="1"/>
    <col min="15355" max="15355" width="6" style="14" customWidth="1"/>
    <col min="15356" max="15356" width="14.26953125" style="14" bestFit="1" customWidth="1"/>
    <col min="15357" max="15357" width="1.81640625" style="14" customWidth="1"/>
    <col min="15358" max="15358" width="14.26953125" style="14" bestFit="1" customWidth="1"/>
    <col min="15359" max="15360" width="11.26953125" style="14" bestFit="1" customWidth="1"/>
    <col min="15361" max="15608" width="9.1796875" style="14"/>
    <col min="15609" max="15609" width="1.453125" style="14" customWidth="1"/>
    <col min="15610" max="15610" width="60.7265625" style="14" customWidth="1"/>
    <col min="15611" max="15611" width="6" style="14" customWidth="1"/>
    <col min="15612" max="15612" width="14.26953125" style="14" bestFit="1" customWidth="1"/>
    <col min="15613" max="15613" width="1.81640625" style="14" customWidth="1"/>
    <col min="15614" max="15614" width="14.26953125" style="14" bestFit="1" customWidth="1"/>
    <col min="15615" max="15616" width="11.26953125" style="14" bestFit="1" customWidth="1"/>
    <col min="15617" max="15864" width="9.1796875" style="14"/>
    <col min="15865" max="15865" width="1.453125" style="14" customWidth="1"/>
    <col min="15866" max="15866" width="60.7265625" style="14" customWidth="1"/>
    <col min="15867" max="15867" width="6" style="14" customWidth="1"/>
    <col min="15868" max="15868" width="14.26953125" style="14" bestFit="1" customWidth="1"/>
    <col min="15869" max="15869" width="1.81640625" style="14" customWidth="1"/>
    <col min="15870" max="15870" width="14.26953125" style="14" bestFit="1" customWidth="1"/>
    <col min="15871" max="15872" width="11.26953125" style="14" bestFit="1" customWidth="1"/>
    <col min="15873" max="16120" width="9.1796875" style="14"/>
    <col min="16121" max="16121" width="1.453125" style="14" customWidth="1"/>
    <col min="16122" max="16122" width="60.7265625" style="14" customWidth="1"/>
    <col min="16123" max="16123" width="6" style="14" customWidth="1"/>
    <col min="16124" max="16124" width="14.26953125" style="14" bestFit="1" customWidth="1"/>
    <col min="16125" max="16125" width="1.81640625" style="14" customWidth="1"/>
    <col min="16126" max="16126" width="14.26953125" style="14" bestFit="1" customWidth="1"/>
    <col min="16127" max="16128" width="11.26953125" style="14" bestFit="1" customWidth="1"/>
    <col min="16129" max="16384" width="9.1796875" style="14"/>
  </cols>
  <sheetData>
    <row r="1" spans="2:19" x14ac:dyDescent="0.25">
      <c r="B1" s="106" t="s">
        <v>28</v>
      </c>
      <c r="C1" s="61"/>
      <c r="D1" s="12"/>
      <c r="E1" s="12"/>
      <c r="F1" s="12"/>
      <c r="G1" s="12"/>
      <c r="H1" s="12"/>
      <c r="I1" s="12"/>
      <c r="J1" s="12"/>
      <c r="K1" s="12"/>
      <c r="L1" s="98"/>
      <c r="M1" s="98"/>
      <c r="N1" s="98"/>
      <c r="O1" s="98"/>
      <c r="P1" s="98"/>
      <c r="Q1" s="98"/>
      <c r="R1" s="98"/>
      <c r="S1" s="98"/>
    </row>
    <row r="2" spans="2:19" ht="13" thickBot="1" x14ac:dyDescent="0.3">
      <c r="B2" s="62"/>
      <c r="C2" s="61"/>
      <c r="D2" s="12"/>
      <c r="E2" s="12"/>
      <c r="F2" s="12"/>
      <c r="G2" s="12"/>
      <c r="H2" s="12"/>
      <c r="I2" s="12"/>
      <c r="J2" s="12"/>
      <c r="K2" s="12"/>
      <c r="L2" s="98"/>
      <c r="M2" s="98"/>
      <c r="N2" s="98"/>
      <c r="O2" s="98"/>
      <c r="P2" s="98"/>
      <c r="Q2" s="98"/>
      <c r="R2" s="98"/>
      <c r="S2" s="98"/>
    </row>
    <row r="3" spans="2:19" ht="25.5" thickBot="1" x14ac:dyDescent="0.3">
      <c r="B3" s="386"/>
      <c r="C3" s="61"/>
      <c r="D3" s="386" t="s">
        <v>29</v>
      </c>
      <c r="E3" s="386" t="s">
        <v>30</v>
      </c>
      <c r="F3" s="386" t="s">
        <v>31</v>
      </c>
      <c r="G3" s="386" t="s">
        <v>32</v>
      </c>
      <c r="H3" s="386" t="s">
        <v>33</v>
      </c>
      <c r="I3" s="386" t="s">
        <v>34</v>
      </c>
      <c r="J3" s="386" t="s">
        <v>35</v>
      </c>
      <c r="K3" s="386" t="s">
        <v>36</v>
      </c>
      <c r="L3" s="386" t="s">
        <v>247</v>
      </c>
      <c r="M3" s="386" t="s">
        <v>301</v>
      </c>
      <c r="N3" s="386" t="s">
        <v>391</v>
      </c>
      <c r="O3" s="386" t="s">
        <v>443</v>
      </c>
      <c r="P3" s="386" t="s">
        <v>444</v>
      </c>
      <c r="Q3" s="434" t="s">
        <v>452</v>
      </c>
      <c r="R3" s="386" t="s">
        <v>456</v>
      </c>
      <c r="S3" s="581" t="s">
        <v>504</v>
      </c>
    </row>
    <row r="4" spans="2:19" ht="13" thickBot="1" x14ac:dyDescent="0.3">
      <c r="B4" s="387"/>
      <c r="C4" s="61"/>
      <c r="D4" s="387" t="s">
        <v>5</v>
      </c>
      <c r="E4" s="387" t="s">
        <v>5</v>
      </c>
      <c r="F4" s="387" t="s">
        <v>5</v>
      </c>
      <c r="G4" s="387" t="s">
        <v>5</v>
      </c>
      <c r="H4" s="387" t="s">
        <v>5</v>
      </c>
      <c r="I4" s="387" t="s">
        <v>5</v>
      </c>
      <c r="J4" s="387" t="s">
        <v>5</v>
      </c>
      <c r="K4" s="387" t="s">
        <v>5</v>
      </c>
      <c r="L4" s="387" t="s">
        <v>5</v>
      </c>
      <c r="M4" s="387" t="s">
        <v>5</v>
      </c>
      <c r="N4" s="387" t="s">
        <v>5</v>
      </c>
      <c r="O4" s="387" t="s">
        <v>5</v>
      </c>
      <c r="P4" s="387" t="s">
        <v>5</v>
      </c>
      <c r="Q4" s="387" t="s">
        <v>5</v>
      </c>
      <c r="R4" s="387" t="s">
        <v>5</v>
      </c>
      <c r="S4" s="582" t="s">
        <v>5</v>
      </c>
    </row>
    <row r="5" spans="2:19" x14ac:dyDescent="0.25">
      <c r="B5" s="63"/>
      <c r="C5" s="61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579"/>
    </row>
    <row r="6" spans="2:19" x14ac:dyDescent="0.25">
      <c r="B6" s="124" t="s">
        <v>80</v>
      </c>
      <c r="C6" s="61"/>
      <c r="D6" s="66"/>
      <c r="E6" s="66"/>
      <c r="F6" s="66"/>
      <c r="G6" s="66"/>
      <c r="H6" s="66"/>
      <c r="I6" s="66"/>
      <c r="J6" s="66"/>
      <c r="K6" s="66"/>
      <c r="L6" s="239"/>
      <c r="M6" s="239"/>
      <c r="N6" s="239"/>
      <c r="O6" s="239"/>
      <c r="P6" s="239"/>
      <c r="Q6" s="239"/>
      <c r="R6" s="239"/>
      <c r="S6" s="580"/>
    </row>
    <row r="7" spans="2:19" s="127" customFormat="1" x14ac:dyDescent="0.25">
      <c r="B7" s="125" t="s">
        <v>81</v>
      </c>
      <c r="C7" s="61"/>
      <c r="D7" s="126">
        <v>2824.9014464496049</v>
      </c>
      <c r="E7" s="126">
        <v>88532</v>
      </c>
      <c r="F7" s="126">
        <v>73563.333320000034</v>
      </c>
      <c r="G7" s="126">
        <v>163648</v>
      </c>
      <c r="H7" s="126">
        <v>285570.91075999959</v>
      </c>
      <c r="I7" s="126">
        <v>93521</v>
      </c>
      <c r="J7" s="126">
        <v>21351</v>
      </c>
      <c r="K7" s="126">
        <v>161252</v>
      </c>
      <c r="L7" s="126">
        <v>238004</v>
      </c>
      <c r="M7" s="126">
        <v>10518</v>
      </c>
      <c r="N7" s="171">
        <v>-74613</v>
      </c>
      <c r="O7" s="171">
        <v>-229285</v>
      </c>
      <c r="P7" s="171">
        <v>-228876</v>
      </c>
      <c r="Q7" s="171">
        <v>-150924</v>
      </c>
      <c r="R7" s="171">
        <v>98</v>
      </c>
      <c r="S7" s="171">
        <v>30351</v>
      </c>
    </row>
    <row r="8" spans="2:19" x14ac:dyDescent="0.25">
      <c r="B8" s="215" t="s">
        <v>82</v>
      </c>
      <c r="C8" s="61"/>
      <c r="D8" s="67"/>
      <c r="E8" s="67"/>
      <c r="F8" s="67"/>
      <c r="G8" s="67"/>
      <c r="H8" s="67"/>
      <c r="I8" s="67"/>
      <c r="J8" s="67"/>
      <c r="K8" s="68"/>
      <c r="L8" s="154"/>
      <c r="M8" s="154"/>
      <c r="N8" s="154"/>
      <c r="O8" s="154"/>
      <c r="P8" s="154"/>
      <c r="Q8" s="154"/>
      <c r="R8" s="154"/>
      <c r="S8" s="154"/>
    </row>
    <row r="9" spans="2:19" s="127" customFormat="1" x14ac:dyDescent="0.25">
      <c r="B9" s="145" t="s">
        <v>145</v>
      </c>
      <c r="C9" s="61"/>
      <c r="D9" s="152">
        <v>282185.40696096118</v>
      </c>
      <c r="E9" s="152">
        <v>375445</v>
      </c>
      <c r="F9" s="152">
        <v>90819.97395</v>
      </c>
      <c r="G9" s="152">
        <v>181540</v>
      </c>
      <c r="H9" s="152">
        <v>272059.15781</v>
      </c>
      <c r="I9" s="152">
        <v>382416</v>
      </c>
      <c r="J9" s="152">
        <v>96656</v>
      </c>
      <c r="K9" s="152">
        <v>197965</v>
      </c>
      <c r="L9" s="152">
        <v>318276</v>
      </c>
      <c r="M9" s="152">
        <v>467611</v>
      </c>
      <c r="N9" s="152">
        <v>141891</v>
      </c>
      <c r="O9" s="152">
        <v>288309</v>
      </c>
      <c r="P9" s="152">
        <v>434875</v>
      </c>
      <c r="Q9" s="152">
        <v>596178</v>
      </c>
      <c r="R9" s="152">
        <v>143841</v>
      </c>
      <c r="S9" s="152">
        <v>287113</v>
      </c>
    </row>
    <row r="10" spans="2:19" s="127" customFormat="1" x14ac:dyDescent="0.25">
      <c r="B10" s="145" t="s">
        <v>146</v>
      </c>
      <c r="C10" s="61"/>
      <c r="D10" s="152">
        <v>-1885.5340649612242</v>
      </c>
      <c r="E10" s="152">
        <v>13400</v>
      </c>
      <c r="F10" s="152">
        <v>0</v>
      </c>
      <c r="G10" s="152">
        <v>0</v>
      </c>
      <c r="H10" s="152">
        <v>0</v>
      </c>
      <c r="I10" s="152">
        <v>375</v>
      </c>
      <c r="J10" s="152" t="s">
        <v>147</v>
      </c>
      <c r="K10" s="152">
        <v>343</v>
      </c>
      <c r="L10" s="152">
        <v>343</v>
      </c>
      <c r="M10" s="152">
        <v>181371</v>
      </c>
      <c r="N10" s="152">
        <v>468</v>
      </c>
      <c r="O10" s="152">
        <v>35829</v>
      </c>
      <c r="P10" s="152">
        <v>35415</v>
      </c>
      <c r="Q10" s="152">
        <v>25414</v>
      </c>
      <c r="R10" s="152">
        <v>0</v>
      </c>
      <c r="S10" s="152">
        <v>247</v>
      </c>
    </row>
    <row r="11" spans="2:19" s="127" customFormat="1" x14ac:dyDescent="0.25">
      <c r="B11" s="151" t="s">
        <v>148</v>
      </c>
      <c r="C11" s="61"/>
      <c r="D11" s="152">
        <v>21203.942518295218</v>
      </c>
      <c r="E11" s="152">
        <v>10701</v>
      </c>
      <c r="F11" s="152">
        <v>4221.2824700000001</v>
      </c>
      <c r="G11" s="152">
        <v>5213</v>
      </c>
      <c r="H11" s="152">
        <v>6269.9407400000018</v>
      </c>
      <c r="I11" s="152" t="s">
        <v>348</v>
      </c>
      <c r="J11" s="152">
        <v>151</v>
      </c>
      <c r="K11" s="152">
        <v>726</v>
      </c>
      <c r="L11" s="152">
        <v>1038</v>
      </c>
      <c r="M11" s="152">
        <v>638</v>
      </c>
      <c r="N11" s="152">
        <v>-806</v>
      </c>
      <c r="O11" s="152">
        <v>-287</v>
      </c>
      <c r="P11" s="152">
        <v>-18</v>
      </c>
      <c r="Q11" s="152">
        <v>-1558</v>
      </c>
      <c r="R11" s="152">
        <v>-5215</v>
      </c>
      <c r="S11" s="152">
        <v>-5206</v>
      </c>
    </row>
    <row r="12" spans="2:19" s="127" customFormat="1" x14ac:dyDescent="0.25">
      <c r="B12" s="151" t="s">
        <v>149</v>
      </c>
      <c r="C12" s="61"/>
      <c r="D12" s="152">
        <v>0</v>
      </c>
      <c r="E12" s="152">
        <v>-1646</v>
      </c>
      <c r="F12" s="152">
        <v>792.26619999999991</v>
      </c>
      <c r="G12" s="152">
        <v>-8</v>
      </c>
      <c r="H12" s="152">
        <v>3459.7598399999993</v>
      </c>
      <c r="I12" s="152" t="s">
        <v>6</v>
      </c>
      <c r="J12" s="152" t="s">
        <v>147</v>
      </c>
      <c r="K12" s="152" t="s">
        <v>6</v>
      </c>
      <c r="L12" s="152" t="s">
        <v>6</v>
      </c>
      <c r="M12" s="152">
        <v>2798</v>
      </c>
      <c r="N12" s="152">
        <v>0</v>
      </c>
      <c r="O12" s="152" t="s">
        <v>6</v>
      </c>
      <c r="P12" s="152" t="s">
        <v>6</v>
      </c>
      <c r="Q12" s="152">
        <v>-724</v>
      </c>
      <c r="R12" s="152">
        <v>0</v>
      </c>
      <c r="S12" s="152">
        <v>0</v>
      </c>
    </row>
    <row r="13" spans="2:19" s="127" customFormat="1" x14ac:dyDescent="0.25">
      <c r="B13" s="151" t="s">
        <v>150</v>
      </c>
      <c r="C13" s="61"/>
      <c r="D13" s="152">
        <v>9805.6225599999998</v>
      </c>
      <c r="E13" s="152">
        <v>3837</v>
      </c>
      <c r="F13" s="152">
        <v>1694.54766</v>
      </c>
      <c r="G13" s="152">
        <v>643</v>
      </c>
      <c r="H13" s="152">
        <v>1556.1443100000004</v>
      </c>
      <c r="I13" s="152">
        <v>6050</v>
      </c>
      <c r="J13" s="152">
        <v>1588</v>
      </c>
      <c r="K13" s="152">
        <v>-3136</v>
      </c>
      <c r="L13" s="152">
        <v>-2855</v>
      </c>
      <c r="M13" s="152">
        <v>-2794</v>
      </c>
      <c r="N13" s="152">
        <v>-2392</v>
      </c>
      <c r="O13" s="152">
        <v>2059</v>
      </c>
      <c r="P13" s="152">
        <v>-616</v>
      </c>
      <c r="Q13" s="152">
        <v>1473</v>
      </c>
      <c r="R13" s="152">
        <v>-2819</v>
      </c>
      <c r="S13" s="152">
        <v>-5297</v>
      </c>
    </row>
    <row r="14" spans="2:19" s="127" customFormat="1" x14ac:dyDescent="0.25">
      <c r="B14" s="151" t="s">
        <v>151</v>
      </c>
      <c r="C14" s="61"/>
      <c r="D14" s="152">
        <v>127.37608999999846</v>
      </c>
      <c r="E14" s="152">
        <v>4243</v>
      </c>
      <c r="F14" s="152">
        <v>845.05084999999997</v>
      </c>
      <c r="G14" s="152">
        <v>4280</v>
      </c>
      <c r="H14" s="152">
        <v>5704.4546899999996</v>
      </c>
      <c r="I14" s="152">
        <v>-7983</v>
      </c>
      <c r="J14" s="152">
        <v>2601</v>
      </c>
      <c r="K14" s="152">
        <v>8060</v>
      </c>
      <c r="L14" s="152">
        <v>17220</v>
      </c>
      <c r="M14" s="152">
        <v>24389</v>
      </c>
      <c r="N14" s="152">
        <v>7383</v>
      </c>
      <c r="O14" s="152">
        <v>15673</v>
      </c>
      <c r="P14" s="152">
        <v>22617</v>
      </c>
      <c r="Q14" s="152">
        <v>31945</v>
      </c>
      <c r="R14" s="152">
        <v>7445</v>
      </c>
      <c r="S14" s="152">
        <v>14537</v>
      </c>
    </row>
    <row r="15" spans="2:19" s="127" customFormat="1" x14ac:dyDescent="0.25">
      <c r="B15" s="145" t="s">
        <v>152</v>
      </c>
      <c r="C15" s="61"/>
      <c r="D15" s="152">
        <v>-629.59137999999996</v>
      </c>
      <c r="E15" s="152">
        <v>13438</v>
      </c>
      <c r="F15" s="152">
        <v>-9360.9318000000003</v>
      </c>
      <c r="G15" s="152">
        <v>435</v>
      </c>
      <c r="H15" s="152">
        <v>34.255499999999884</v>
      </c>
      <c r="I15" s="152">
        <v>-881</v>
      </c>
      <c r="J15" s="152">
        <v>1157</v>
      </c>
      <c r="K15" s="152">
        <v>-3482</v>
      </c>
      <c r="L15" s="152">
        <v>-3572</v>
      </c>
      <c r="M15" s="152">
        <v>-4416</v>
      </c>
      <c r="N15" s="152">
        <v>-1364</v>
      </c>
      <c r="O15" s="152">
        <v>-2002</v>
      </c>
      <c r="P15" s="152">
        <v>-2597</v>
      </c>
      <c r="Q15" s="152">
        <v>-3461</v>
      </c>
      <c r="R15" s="152">
        <v>-2019</v>
      </c>
      <c r="S15" s="152">
        <v>-1183</v>
      </c>
    </row>
    <row r="16" spans="2:19" s="127" customFormat="1" x14ac:dyDescent="0.25">
      <c r="B16" s="145" t="s">
        <v>153</v>
      </c>
      <c r="C16" s="61"/>
      <c r="D16" s="152">
        <v>0</v>
      </c>
      <c r="E16" s="152">
        <v>-1661</v>
      </c>
      <c r="F16" s="152">
        <v>0</v>
      </c>
      <c r="G16" s="152">
        <v>0</v>
      </c>
      <c r="H16" s="152">
        <v>0</v>
      </c>
      <c r="I16" s="152" t="s">
        <v>6</v>
      </c>
      <c r="J16" s="152">
        <v>-1865</v>
      </c>
      <c r="K16" s="152">
        <v>-1865</v>
      </c>
      <c r="L16" s="152">
        <v>-1865</v>
      </c>
      <c r="M16" s="152">
        <v>-1865</v>
      </c>
      <c r="N16" s="152"/>
      <c r="O16" s="152" t="s">
        <v>6</v>
      </c>
      <c r="P16" s="152" t="s">
        <v>6</v>
      </c>
      <c r="Q16" s="152">
        <v>0</v>
      </c>
      <c r="R16" s="152"/>
      <c r="S16" s="152">
        <v>0</v>
      </c>
    </row>
    <row r="17" spans="2:19" s="127" customFormat="1" x14ac:dyDescent="0.25">
      <c r="B17" s="145" t="s">
        <v>154</v>
      </c>
      <c r="C17" s="61"/>
      <c r="D17" s="152">
        <v>107353.85065999998</v>
      </c>
      <c r="E17" s="152">
        <v>116065</v>
      </c>
      <c r="F17" s="152">
        <v>170.79259999999999</v>
      </c>
      <c r="G17" s="152">
        <v>-1287</v>
      </c>
      <c r="H17" s="152">
        <v>-2352.3947400000002</v>
      </c>
      <c r="I17" s="152" t="s">
        <v>6</v>
      </c>
      <c r="J17" s="152">
        <v>2549</v>
      </c>
      <c r="K17" s="152">
        <v>64705</v>
      </c>
      <c r="L17" s="152">
        <v>64705</v>
      </c>
      <c r="M17" s="152">
        <v>-137779</v>
      </c>
      <c r="N17" s="152"/>
      <c r="O17" s="152"/>
      <c r="P17" s="152"/>
      <c r="Q17" s="152">
        <v>0</v>
      </c>
      <c r="R17" s="152"/>
      <c r="S17" s="152">
        <v>0</v>
      </c>
    </row>
    <row r="18" spans="2:19" s="127" customFormat="1" x14ac:dyDescent="0.25">
      <c r="B18" s="145" t="s">
        <v>155</v>
      </c>
      <c r="C18" s="61"/>
      <c r="D18" s="152">
        <v>0</v>
      </c>
      <c r="E18" s="152">
        <v>0</v>
      </c>
      <c r="F18" s="152">
        <v>0</v>
      </c>
      <c r="G18" s="152">
        <v>0</v>
      </c>
      <c r="H18" s="152">
        <v>0</v>
      </c>
      <c r="I18" s="152">
        <v>-41235</v>
      </c>
      <c r="J18" s="152">
        <v>0</v>
      </c>
      <c r="K18" s="152">
        <v>-137779</v>
      </c>
      <c r="L18" s="152">
        <v>-137779</v>
      </c>
      <c r="M18" s="152">
        <v>59453</v>
      </c>
      <c r="N18" s="152">
        <v>736</v>
      </c>
      <c r="O18" s="152">
        <v>2405</v>
      </c>
      <c r="P18" s="152">
        <v>5247</v>
      </c>
      <c r="Q18" s="152">
        <v>24069</v>
      </c>
      <c r="R18" s="152">
        <v>9589</v>
      </c>
      <c r="S18" s="152">
        <v>-14055</v>
      </c>
    </row>
    <row r="19" spans="2:19" s="127" customFormat="1" x14ac:dyDescent="0.25">
      <c r="B19" s="125" t="s">
        <v>84</v>
      </c>
      <c r="C19" s="61"/>
      <c r="D19" s="152"/>
      <c r="E19" s="152"/>
      <c r="F19" s="152"/>
      <c r="G19" s="152"/>
      <c r="H19" s="152"/>
      <c r="I19" s="152"/>
      <c r="J19" s="152"/>
      <c r="K19" s="152"/>
      <c r="L19" s="240"/>
      <c r="M19" s="240"/>
      <c r="N19" s="240"/>
      <c r="O19" s="240"/>
      <c r="P19" s="240"/>
      <c r="Q19" s="240"/>
      <c r="R19" s="240"/>
      <c r="S19" s="240"/>
    </row>
    <row r="20" spans="2:19" s="127" customFormat="1" x14ac:dyDescent="0.25">
      <c r="B20" s="145" t="s">
        <v>156</v>
      </c>
      <c r="C20" s="61"/>
      <c r="D20" s="152">
        <v>-27493.340270000012</v>
      </c>
      <c r="E20" s="152">
        <v>11733</v>
      </c>
      <c r="F20" s="152">
        <v>22312.839479999628</v>
      </c>
      <c r="G20" s="152">
        <v>34624</v>
      </c>
      <c r="H20" s="152">
        <v>19161.898619999509</v>
      </c>
      <c r="I20" s="152"/>
      <c r="J20" s="152">
        <v>-19261</v>
      </c>
      <c r="K20" s="152">
        <v>-25140</v>
      </c>
      <c r="L20" s="152">
        <v>-50697</v>
      </c>
      <c r="M20" s="152"/>
      <c r="N20" s="152"/>
      <c r="O20" s="152"/>
      <c r="P20" s="152"/>
      <c r="Q20" s="152"/>
      <c r="R20" s="152"/>
      <c r="S20" s="152"/>
    </row>
    <row r="21" spans="2:19" s="127" customFormat="1" x14ac:dyDescent="0.25">
      <c r="B21" s="145" t="s">
        <v>157</v>
      </c>
      <c r="C21" s="61"/>
      <c r="D21" s="152">
        <v>4533.4921499999909</v>
      </c>
      <c r="E21" s="152">
        <v>6114</v>
      </c>
      <c r="F21" s="152">
        <v>-3010.11375</v>
      </c>
      <c r="G21" s="152">
        <v>1702</v>
      </c>
      <c r="H21" s="152">
        <v>130.39929999998211</v>
      </c>
      <c r="I21" s="152">
        <v>76611</v>
      </c>
      <c r="J21" s="152">
        <v>8323</v>
      </c>
      <c r="K21" s="152">
        <v>8054</v>
      </c>
      <c r="L21" s="152">
        <v>17526</v>
      </c>
      <c r="M21" s="152">
        <v>27908</v>
      </c>
      <c r="N21" s="152">
        <v>-49805</v>
      </c>
      <c r="O21" s="152">
        <v>34862</v>
      </c>
      <c r="P21" s="152">
        <v>13450</v>
      </c>
      <c r="Q21" s="152">
        <v>14214</v>
      </c>
      <c r="R21" s="152">
        <v>12639</v>
      </c>
      <c r="S21" s="152">
        <v>-19735</v>
      </c>
    </row>
    <row r="22" spans="2:19" s="127" customFormat="1" x14ac:dyDescent="0.25">
      <c r="B22" s="145" t="s">
        <v>158</v>
      </c>
      <c r="C22" s="61"/>
      <c r="D22" s="152">
        <v>-7356.2045200000011</v>
      </c>
      <c r="E22" s="152">
        <v>-6245</v>
      </c>
      <c r="F22" s="152">
        <v>-45997.346799999999</v>
      </c>
      <c r="G22" s="152">
        <v>-35828</v>
      </c>
      <c r="H22" s="152">
        <v>-812.49594000000809</v>
      </c>
      <c r="I22" s="152">
        <v>-26241</v>
      </c>
      <c r="J22" s="152">
        <v>-36250</v>
      </c>
      <c r="K22" s="152">
        <v>-28492</v>
      </c>
      <c r="L22" s="152">
        <v>-8680</v>
      </c>
      <c r="M22" s="152">
        <v>21391</v>
      </c>
      <c r="N22" s="152">
        <v>-1806</v>
      </c>
      <c r="O22" s="152">
        <v>8694</v>
      </c>
      <c r="P22" s="152">
        <v>5333</v>
      </c>
      <c r="Q22" s="152">
        <v>10119</v>
      </c>
      <c r="R22" s="152">
        <v>6269</v>
      </c>
      <c r="S22" s="152">
        <v>2247</v>
      </c>
    </row>
    <row r="23" spans="2:19" s="127" customFormat="1" x14ac:dyDescent="0.25">
      <c r="B23" s="145" t="s">
        <v>159</v>
      </c>
      <c r="C23" s="61"/>
      <c r="D23" s="152">
        <v>10149.091839999779</v>
      </c>
      <c r="E23" s="152">
        <v>-4797</v>
      </c>
      <c r="F23" s="152">
        <v>-8884.1665299999804</v>
      </c>
      <c r="G23" s="152">
        <v>-120214</v>
      </c>
      <c r="H23" s="152">
        <v>-108289.81200000011</v>
      </c>
      <c r="I23" s="152">
        <v>-5591</v>
      </c>
      <c r="J23" s="152">
        <v>-6153</v>
      </c>
      <c r="K23" s="152">
        <v>126223</v>
      </c>
      <c r="L23" s="152">
        <v>24932</v>
      </c>
      <c r="M23" s="152">
        <v>18200</v>
      </c>
      <c r="N23" s="152">
        <v>-36331</v>
      </c>
      <c r="O23" s="152">
        <v>-22745</v>
      </c>
      <c r="P23" s="152">
        <v>-12309</v>
      </c>
      <c r="Q23" s="152">
        <v>-10337</v>
      </c>
      <c r="R23" s="152">
        <v>-33212</v>
      </c>
      <c r="S23" s="152">
        <v>-29434</v>
      </c>
    </row>
    <row r="24" spans="2:19" s="127" customFormat="1" x14ac:dyDescent="0.25">
      <c r="B24" s="145" t="s">
        <v>160</v>
      </c>
      <c r="C24" s="61"/>
      <c r="D24" s="152">
        <v>893.0089999999999</v>
      </c>
      <c r="E24" s="152">
        <v>0</v>
      </c>
      <c r="F24" s="152">
        <v>0</v>
      </c>
      <c r="G24" s="152">
        <v>1709</v>
      </c>
      <c r="H24" s="152">
        <v>0</v>
      </c>
      <c r="I24" s="152">
        <v>-126401</v>
      </c>
      <c r="J24" s="152">
        <v>-722</v>
      </c>
      <c r="K24" s="152">
        <v>0</v>
      </c>
      <c r="L24" s="152">
        <v>0</v>
      </c>
      <c r="M24" s="152">
        <v>65470</v>
      </c>
      <c r="N24" s="152">
        <v>-106092</v>
      </c>
      <c r="O24" s="152">
        <v>-127811</v>
      </c>
      <c r="P24" s="152">
        <v>-129761</v>
      </c>
      <c r="Q24" s="152">
        <v>-37213</v>
      </c>
      <c r="R24" s="152">
        <v>-46403</v>
      </c>
      <c r="S24" s="152">
        <v>-47614</v>
      </c>
    </row>
    <row r="25" spans="2:19" s="127" customFormat="1" x14ac:dyDescent="0.25">
      <c r="B25" s="145" t="s">
        <v>161</v>
      </c>
      <c r="C25" s="61"/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3628</v>
      </c>
      <c r="J25" s="152">
        <v>0</v>
      </c>
      <c r="K25" s="152">
        <v>1187</v>
      </c>
      <c r="L25" s="152">
        <v>6032</v>
      </c>
      <c r="M25" s="152">
        <v>6885</v>
      </c>
      <c r="N25" s="152">
        <v>656</v>
      </c>
      <c r="O25" s="152">
        <v>7613</v>
      </c>
      <c r="P25" s="152">
        <v>2825</v>
      </c>
      <c r="Q25" s="152">
        <v>-37441</v>
      </c>
      <c r="R25" s="152">
        <v>-5500</v>
      </c>
      <c r="S25" s="152">
        <v>-5239</v>
      </c>
    </row>
    <row r="26" spans="2:19" s="127" customFormat="1" ht="14" x14ac:dyDescent="0.25">
      <c r="B26" s="145" t="s">
        <v>162</v>
      </c>
      <c r="C26" s="61"/>
      <c r="D26" s="152">
        <v>59077.114560000002</v>
      </c>
      <c r="E26" s="152">
        <v>74774</v>
      </c>
      <c r="F26" s="152">
        <v>-87743.950350000014</v>
      </c>
      <c r="G26" s="152">
        <v>-100052</v>
      </c>
      <c r="H26" s="152">
        <v>-120224.51601999998</v>
      </c>
      <c r="I26" s="152">
        <v>205185</v>
      </c>
      <c r="J26" s="152">
        <v>-238146</v>
      </c>
      <c r="K26" s="152">
        <v>-362801</v>
      </c>
      <c r="L26" s="152">
        <v>-390121</v>
      </c>
      <c r="M26" s="152">
        <v>-341697</v>
      </c>
      <c r="N26" s="152">
        <v>13463</v>
      </c>
      <c r="O26" s="152">
        <v>13718</v>
      </c>
      <c r="P26" s="152">
        <v>-7228</v>
      </c>
      <c r="Q26" s="152">
        <v>-74549</v>
      </c>
      <c r="R26" s="152">
        <v>9844</v>
      </c>
      <c r="S26" s="152">
        <v>57548</v>
      </c>
    </row>
    <row r="27" spans="2:19" s="127" customFormat="1" x14ac:dyDescent="0.25">
      <c r="B27" s="145"/>
      <c r="C27" s="61"/>
      <c r="D27" s="232">
        <v>0</v>
      </c>
      <c r="E27" s="232">
        <v>0</v>
      </c>
      <c r="F27" s="232">
        <v>0</v>
      </c>
      <c r="G27" s="232">
        <v>0</v>
      </c>
      <c r="H27" s="232">
        <v>0</v>
      </c>
      <c r="I27" s="232"/>
      <c r="J27" s="232">
        <v>0</v>
      </c>
      <c r="K27" s="232">
        <v>0</v>
      </c>
      <c r="L27" s="241">
        <v>0</v>
      </c>
      <c r="M27" s="241"/>
      <c r="N27" s="241"/>
      <c r="O27" s="241"/>
      <c r="P27" s="241"/>
      <c r="Q27" s="241"/>
      <c r="R27" s="241"/>
      <c r="S27" s="241"/>
    </row>
    <row r="28" spans="2:19" s="127" customFormat="1" x14ac:dyDescent="0.25">
      <c r="B28" s="125" t="s">
        <v>83</v>
      </c>
      <c r="C28" s="61"/>
      <c r="D28" s="172">
        <v>460789.13755074446</v>
      </c>
      <c r="E28" s="172">
        <v>703933</v>
      </c>
      <c r="F28" s="172">
        <v>39423.577299999641</v>
      </c>
      <c r="G28" s="172">
        <v>136405</v>
      </c>
      <c r="H28" s="172">
        <v>362267</v>
      </c>
      <c r="I28" s="172">
        <v>555392</v>
      </c>
      <c r="J28" s="171">
        <v>-168021</v>
      </c>
      <c r="K28" s="172">
        <v>5820</v>
      </c>
      <c r="L28" s="172">
        <v>92342</v>
      </c>
      <c r="M28" s="172">
        <v>398081</v>
      </c>
      <c r="N28" s="171">
        <v>-108612</v>
      </c>
      <c r="O28" s="171">
        <v>27032</v>
      </c>
      <c r="P28" s="171">
        <v>138357</v>
      </c>
      <c r="Q28" s="171">
        <v>387205</v>
      </c>
      <c r="R28" s="171">
        <v>94557</v>
      </c>
      <c r="S28" s="171">
        <v>264280</v>
      </c>
    </row>
    <row r="29" spans="2:19" x14ac:dyDescent="0.25">
      <c r="B29" s="33"/>
      <c r="C29" s="61"/>
      <c r="D29" s="70"/>
      <c r="E29" s="70"/>
      <c r="F29" s="70"/>
      <c r="G29" s="69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</row>
    <row r="30" spans="2:19" s="127" customFormat="1" x14ac:dyDescent="0.25">
      <c r="B30" s="145" t="s">
        <v>163</v>
      </c>
      <c r="C30" s="61"/>
      <c r="D30" s="154">
        <v>3748.4189399999991</v>
      </c>
      <c r="E30" s="154">
        <v>3734</v>
      </c>
      <c r="F30" s="154">
        <v>1417.2503999999997</v>
      </c>
      <c r="G30" s="154">
        <v>2114</v>
      </c>
      <c r="H30" s="154">
        <v>2589.9962400000004</v>
      </c>
      <c r="I30" s="154">
        <v>14488</v>
      </c>
      <c r="J30" s="154">
        <v>957</v>
      </c>
      <c r="K30" s="155">
        <v>1260</v>
      </c>
      <c r="L30" s="155">
        <v>372</v>
      </c>
      <c r="M30" s="152">
        <v>-210</v>
      </c>
      <c r="N30" s="152">
        <v>-161</v>
      </c>
      <c r="O30" s="152">
        <v>-1265</v>
      </c>
      <c r="P30" s="152">
        <v>-809</v>
      </c>
      <c r="Q30" s="152">
        <v>-523</v>
      </c>
      <c r="R30" s="152">
        <v>491</v>
      </c>
      <c r="S30" s="152">
        <v>297</v>
      </c>
    </row>
    <row r="31" spans="2:19" s="127" customFormat="1" x14ac:dyDescent="0.25">
      <c r="B31" s="145" t="s">
        <v>164</v>
      </c>
      <c r="C31" s="61"/>
      <c r="D31" s="152">
        <v>-4783.4146035332978</v>
      </c>
      <c r="E31" s="152">
        <v>-7463</v>
      </c>
      <c r="F31" s="152">
        <v>-394.95992999999999</v>
      </c>
      <c r="G31" s="152">
        <v>-3329</v>
      </c>
      <c r="H31" s="152">
        <v>-5755.8152699999991</v>
      </c>
      <c r="I31" s="152">
        <v>-9948</v>
      </c>
      <c r="J31" s="152">
        <v>-1040</v>
      </c>
      <c r="K31" s="152">
        <v>-8235</v>
      </c>
      <c r="L31" s="152">
        <v>-9245</v>
      </c>
      <c r="M31" s="152">
        <v>-10369</v>
      </c>
      <c r="N31" s="152">
        <v>-3663</v>
      </c>
      <c r="O31" s="152">
        <v>-6601</v>
      </c>
      <c r="P31" s="152">
        <v>-5337</v>
      </c>
      <c r="Q31" s="152">
        <v>-6633</v>
      </c>
      <c r="R31" s="152">
        <v>-2410</v>
      </c>
      <c r="S31" s="152">
        <v>-15866</v>
      </c>
    </row>
    <row r="32" spans="2:19" s="127" customFormat="1" x14ac:dyDescent="0.25">
      <c r="B32" s="145"/>
      <c r="C32" s="61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</row>
    <row r="33" spans="2:19" s="127" customFormat="1" ht="13" thickBot="1" x14ac:dyDescent="0.3">
      <c r="B33" s="125" t="s">
        <v>85</v>
      </c>
      <c r="C33" s="61"/>
      <c r="D33" s="205">
        <v>459754.14188721118</v>
      </c>
      <c r="E33" s="205">
        <v>700204</v>
      </c>
      <c r="F33" s="205">
        <v>40446</v>
      </c>
      <c r="G33" s="205">
        <v>135190</v>
      </c>
      <c r="H33" s="205">
        <v>359101</v>
      </c>
      <c r="I33" s="205">
        <v>559932</v>
      </c>
      <c r="J33" s="206">
        <v>-168104</v>
      </c>
      <c r="K33" s="206">
        <v>-1155</v>
      </c>
      <c r="L33" s="206">
        <v>83469</v>
      </c>
      <c r="M33" s="206">
        <v>387502</v>
      </c>
      <c r="N33" s="206">
        <v>-112436</v>
      </c>
      <c r="O33" s="206">
        <v>19166</v>
      </c>
      <c r="P33" s="206">
        <v>132211</v>
      </c>
      <c r="Q33" s="206">
        <v>380049</v>
      </c>
      <c r="R33" s="206">
        <v>92638</v>
      </c>
      <c r="S33" s="206">
        <v>248711</v>
      </c>
    </row>
    <row r="34" spans="2:19" ht="13" thickBot="1" x14ac:dyDescent="0.3">
      <c r="B34" s="63"/>
      <c r="C34" s="6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</row>
    <row r="35" spans="2:19" ht="38" thickBot="1" x14ac:dyDescent="0.3">
      <c r="B35" s="386"/>
      <c r="C35" s="61"/>
      <c r="D35" s="386" t="s">
        <v>29</v>
      </c>
      <c r="E35" s="386" t="s">
        <v>30</v>
      </c>
      <c r="F35" s="386" t="s">
        <v>31</v>
      </c>
      <c r="G35" s="386" t="s">
        <v>32</v>
      </c>
      <c r="H35" s="386" t="s">
        <v>33</v>
      </c>
      <c r="I35" s="386" t="s">
        <v>34</v>
      </c>
      <c r="J35" s="386" t="s">
        <v>35</v>
      </c>
      <c r="K35" s="386" t="s">
        <v>37</v>
      </c>
      <c r="L35" s="386" t="s">
        <v>247</v>
      </c>
      <c r="M35" s="434" t="s">
        <v>451</v>
      </c>
      <c r="N35" s="386" t="s">
        <v>391</v>
      </c>
      <c r="O35" s="386" t="s">
        <v>443</v>
      </c>
      <c r="P35" s="386" t="s">
        <v>444</v>
      </c>
      <c r="Q35" s="386" t="s">
        <v>452</v>
      </c>
      <c r="R35" s="386" t="s">
        <v>456</v>
      </c>
      <c r="S35" s="597" t="s">
        <v>504</v>
      </c>
    </row>
    <row r="36" spans="2:19" ht="13" thickBot="1" x14ac:dyDescent="0.3">
      <c r="B36" s="387"/>
      <c r="C36" s="61"/>
      <c r="D36" s="387" t="s">
        <v>5</v>
      </c>
      <c r="E36" s="387" t="s">
        <v>5</v>
      </c>
      <c r="F36" s="387" t="s">
        <v>5</v>
      </c>
      <c r="G36" s="387" t="s">
        <v>5</v>
      </c>
      <c r="H36" s="387" t="s">
        <v>5</v>
      </c>
      <c r="I36" s="387" t="s">
        <v>5</v>
      </c>
      <c r="J36" s="387" t="s">
        <v>5</v>
      </c>
      <c r="K36" s="387" t="s">
        <v>5</v>
      </c>
      <c r="L36" s="387" t="s">
        <v>5</v>
      </c>
      <c r="M36" s="387" t="s">
        <v>5</v>
      </c>
      <c r="N36" s="387" t="s">
        <v>5</v>
      </c>
      <c r="O36" s="387" t="s">
        <v>5</v>
      </c>
      <c r="P36" s="387" t="s">
        <v>5</v>
      </c>
      <c r="Q36" s="387" t="s">
        <v>5</v>
      </c>
      <c r="R36" s="387" t="s">
        <v>5</v>
      </c>
      <c r="S36" s="582" t="s">
        <v>5</v>
      </c>
    </row>
    <row r="37" spans="2:19" x14ac:dyDescent="0.25">
      <c r="B37" s="33"/>
      <c r="C37" s="61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</row>
    <row r="38" spans="2:19" x14ac:dyDescent="0.25">
      <c r="B38" s="65" t="s">
        <v>257</v>
      </c>
      <c r="C38" s="61"/>
      <c r="D38" s="71"/>
      <c r="E38" s="71"/>
      <c r="F38" s="73"/>
      <c r="G38" s="73"/>
      <c r="H38" s="71"/>
      <c r="I38" s="71"/>
      <c r="J38" s="71"/>
      <c r="K38" s="71"/>
      <c r="L38" s="243"/>
      <c r="M38" s="243"/>
      <c r="N38" s="243"/>
      <c r="O38" s="243"/>
      <c r="P38" s="243"/>
      <c r="Q38" s="243"/>
      <c r="R38" s="243"/>
      <c r="S38" s="243"/>
    </row>
    <row r="39" spans="2:19" s="127" customFormat="1" x14ac:dyDescent="0.25">
      <c r="B39" s="145" t="s">
        <v>165</v>
      </c>
      <c r="C39" s="61"/>
      <c r="D39" s="152">
        <v>-300887.8460907822</v>
      </c>
      <c r="E39" s="152">
        <v>-407432</v>
      </c>
      <c r="F39" s="152">
        <v>-139756.08625999998</v>
      </c>
      <c r="G39" s="152">
        <v>-309891</v>
      </c>
      <c r="H39" s="152">
        <v>-495256.94828003092</v>
      </c>
      <c r="I39" s="152" t="s">
        <v>349</v>
      </c>
      <c r="J39" s="152">
        <v>-124613</v>
      </c>
      <c r="K39" s="152">
        <v>-244010</v>
      </c>
      <c r="L39" s="152">
        <v>-396895</v>
      </c>
      <c r="M39" s="152">
        <v>-508662</v>
      </c>
      <c r="N39" s="152">
        <v>-175047</v>
      </c>
      <c r="O39" s="152">
        <v>-318268</v>
      </c>
      <c r="P39" s="152">
        <v>-438319</v>
      </c>
      <c r="Q39" s="152">
        <v>-588094</v>
      </c>
      <c r="R39" s="152">
        <v>-118436</v>
      </c>
      <c r="S39" s="152">
        <v>-235168</v>
      </c>
    </row>
    <row r="40" spans="2:19" s="127" customFormat="1" x14ac:dyDescent="0.25">
      <c r="B40" s="145" t="s">
        <v>166</v>
      </c>
      <c r="C40" s="61"/>
      <c r="D40" s="152">
        <v>2104.5543900000002</v>
      </c>
      <c r="E40" s="152">
        <v>20711</v>
      </c>
      <c r="F40" s="152">
        <v>357.88855000000001</v>
      </c>
      <c r="G40" s="152">
        <v>839</v>
      </c>
      <c r="H40" s="152">
        <v>1020.2592900000053</v>
      </c>
      <c r="I40" s="152" t="s">
        <v>350</v>
      </c>
      <c r="J40" s="152">
        <v>95</v>
      </c>
      <c r="K40" s="152">
        <v>162</v>
      </c>
      <c r="L40" s="152">
        <v>2808</v>
      </c>
      <c r="M40" s="152" t="s">
        <v>334</v>
      </c>
      <c r="N40" s="152">
        <v>4117</v>
      </c>
      <c r="O40" s="152">
        <v>7174</v>
      </c>
      <c r="P40" s="152">
        <v>8235</v>
      </c>
      <c r="Q40" s="152">
        <v>13927</v>
      </c>
      <c r="R40" s="152">
        <v>7854</v>
      </c>
      <c r="S40" s="152">
        <v>8154</v>
      </c>
    </row>
    <row r="41" spans="2:19" s="127" customFormat="1" x14ac:dyDescent="0.25">
      <c r="B41" s="145" t="s">
        <v>167</v>
      </c>
      <c r="C41" s="61"/>
      <c r="D41" s="152">
        <v>-9.9999999953433866E-3</v>
      </c>
      <c r="E41" s="152">
        <v>-500</v>
      </c>
      <c r="F41" s="152">
        <v>0</v>
      </c>
      <c r="G41" s="152">
        <v>0</v>
      </c>
      <c r="H41" s="152">
        <v>-271.32015890197476</v>
      </c>
      <c r="I41" s="152">
        <v>-313</v>
      </c>
      <c r="J41" s="152">
        <v>-1613</v>
      </c>
      <c r="K41" s="152">
        <v>-1613</v>
      </c>
      <c r="L41" s="152">
        <v>-1613</v>
      </c>
      <c r="M41" s="152" t="s">
        <v>335</v>
      </c>
      <c r="N41" s="152"/>
      <c r="O41" s="152" t="s">
        <v>6</v>
      </c>
      <c r="P41" s="152" t="s">
        <v>6</v>
      </c>
      <c r="Q41" s="152" t="s">
        <v>6</v>
      </c>
      <c r="R41" s="152"/>
      <c r="S41" s="152">
        <v>0</v>
      </c>
    </row>
    <row r="42" spans="2:19" s="127" customFormat="1" x14ac:dyDescent="0.25">
      <c r="B42" s="145" t="s">
        <v>168</v>
      </c>
      <c r="C42" s="61"/>
      <c r="D42" s="152">
        <v>0</v>
      </c>
      <c r="E42" s="152">
        <v>9522</v>
      </c>
      <c r="F42" s="152">
        <v>0</v>
      </c>
      <c r="G42" s="152">
        <v>0</v>
      </c>
      <c r="H42" s="152">
        <v>0</v>
      </c>
      <c r="I42" s="152" t="s">
        <v>6</v>
      </c>
      <c r="J42" s="152">
        <v>2000</v>
      </c>
      <c r="K42" s="152">
        <v>2000</v>
      </c>
      <c r="L42" s="152">
        <v>2000</v>
      </c>
      <c r="M42" s="152" t="s">
        <v>336</v>
      </c>
      <c r="N42" s="152"/>
      <c r="O42" s="152" t="s">
        <v>6</v>
      </c>
      <c r="P42" s="152" t="s">
        <v>6</v>
      </c>
      <c r="Q42" s="152" t="s">
        <v>6</v>
      </c>
      <c r="R42" s="152"/>
      <c r="S42" s="152">
        <v>0</v>
      </c>
    </row>
    <row r="43" spans="2:19" s="127" customFormat="1" x14ac:dyDescent="0.25">
      <c r="B43" s="157" t="s">
        <v>169</v>
      </c>
      <c r="C43" s="61"/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/>
      <c r="J43" s="152">
        <v>0</v>
      </c>
      <c r="K43" s="152">
        <v>0</v>
      </c>
      <c r="L43" s="152">
        <v>0</v>
      </c>
      <c r="M43" s="152">
        <v>-10</v>
      </c>
      <c r="N43" s="152"/>
      <c r="O43" s="152">
        <v>-111</v>
      </c>
      <c r="P43" s="152">
        <v>-111</v>
      </c>
      <c r="Q43" s="152">
        <v>-111</v>
      </c>
      <c r="R43" s="152"/>
      <c r="S43" s="152">
        <v>0</v>
      </c>
    </row>
    <row r="44" spans="2:19" s="127" customFormat="1" x14ac:dyDescent="0.25">
      <c r="B44" s="157" t="s">
        <v>170</v>
      </c>
      <c r="C44" s="61"/>
      <c r="D44" s="152">
        <v>-161.05708000000195</v>
      </c>
      <c r="E44" s="152">
        <v>0</v>
      </c>
      <c r="F44" s="152">
        <v>0</v>
      </c>
      <c r="G44" s="152">
        <v>0</v>
      </c>
      <c r="H44" s="152">
        <v>0</v>
      </c>
      <c r="I44" s="152" t="s">
        <v>6</v>
      </c>
      <c r="J44" s="152">
        <v>0</v>
      </c>
      <c r="K44" s="152">
        <v>-325956</v>
      </c>
      <c r="L44" s="152">
        <v>-325956</v>
      </c>
      <c r="M44" s="152">
        <v>-325956</v>
      </c>
      <c r="N44" s="152"/>
      <c r="O44" s="152" t="s">
        <v>6</v>
      </c>
      <c r="P44" s="152" t="s">
        <v>6</v>
      </c>
      <c r="Q44" s="152" t="s">
        <v>6</v>
      </c>
      <c r="R44" s="152"/>
      <c r="S44" s="152">
        <v>0</v>
      </c>
    </row>
    <row r="45" spans="2:19" s="127" customFormat="1" x14ac:dyDescent="0.25">
      <c r="B45" s="157" t="s">
        <v>171</v>
      </c>
      <c r="C45" s="61"/>
      <c r="D45" s="152">
        <v>37.5</v>
      </c>
      <c r="E45" s="152">
        <v>0</v>
      </c>
      <c r="F45" s="152">
        <v>0</v>
      </c>
      <c r="G45" s="152">
        <v>0</v>
      </c>
      <c r="H45" s="152">
        <v>0</v>
      </c>
      <c r="I45" s="152" t="s">
        <v>6</v>
      </c>
      <c r="J45" s="152">
        <v>0</v>
      </c>
      <c r="K45" s="152">
        <v>0</v>
      </c>
      <c r="L45" s="152">
        <v>0</v>
      </c>
      <c r="M45" s="152" t="s">
        <v>6</v>
      </c>
      <c r="N45" s="152"/>
      <c r="O45" s="152"/>
      <c r="P45" s="152"/>
      <c r="Q45" s="152">
        <v>932</v>
      </c>
      <c r="R45" s="152"/>
      <c r="S45" s="152">
        <v>0</v>
      </c>
    </row>
    <row r="46" spans="2:19" s="127" customFormat="1" x14ac:dyDescent="0.25">
      <c r="B46" s="145" t="s">
        <v>172</v>
      </c>
      <c r="C46" s="61"/>
      <c r="D46" s="152">
        <v>20933.702390000002</v>
      </c>
      <c r="E46" s="152">
        <v>28867</v>
      </c>
      <c r="F46" s="152">
        <v>5625.8269299999993</v>
      </c>
      <c r="G46" s="152">
        <v>15066</v>
      </c>
      <c r="H46" s="152">
        <v>17136.836769999998</v>
      </c>
      <c r="I46" s="152" t="s">
        <v>351</v>
      </c>
      <c r="J46" s="152">
        <v>4003</v>
      </c>
      <c r="K46" s="152">
        <v>5963</v>
      </c>
      <c r="L46" s="152">
        <v>6309</v>
      </c>
      <c r="M46" s="152" t="s">
        <v>337</v>
      </c>
      <c r="N46" s="152">
        <v>316</v>
      </c>
      <c r="O46" s="152">
        <v>503</v>
      </c>
      <c r="P46" s="152">
        <v>666</v>
      </c>
      <c r="Q46" s="152">
        <v>566</v>
      </c>
      <c r="R46" s="152">
        <v>1092</v>
      </c>
      <c r="S46" s="152">
        <v>3323</v>
      </c>
    </row>
    <row r="47" spans="2:19" s="127" customFormat="1" x14ac:dyDescent="0.25">
      <c r="B47" s="145" t="s">
        <v>173</v>
      </c>
      <c r="C47" s="61"/>
      <c r="D47" s="152">
        <v>1134.1632500000001</v>
      </c>
      <c r="E47" s="152">
        <v>1501</v>
      </c>
      <c r="F47" s="152">
        <v>66.317750000000004</v>
      </c>
      <c r="G47" s="152">
        <v>269</v>
      </c>
      <c r="H47" s="152">
        <v>444.08772999999997</v>
      </c>
      <c r="I47" s="152" t="s">
        <v>352</v>
      </c>
      <c r="J47" s="152">
        <v>0</v>
      </c>
      <c r="K47" s="152">
        <v>104</v>
      </c>
      <c r="L47" s="152">
        <v>1192</v>
      </c>
      <c r="M47" s="152" t="s">
        <v>338</v>
      </c>
      <c r="N47" s="152"/>
      <c r="O47" s="152">
        <v>1130</v>
      </c>
      <c r="P47" s="152">
        <v>1768</v>
      </c>
      <c r="Q47" s="152">
        <v>3087</v>
      </c>
      <c r="R47" s="152">
        <v>600</v>
      </c>
      <c r="S47" s="152">
        <v>2724</v>
      </c>
    </row>
    <row r="48" spans="2:19" s="127" customFormat="1" x14ac:dyDescent="0.25">
      <c r="B48" s="157" t="s">
        <v>174</v>
      </c>
      <c r="C48" s="61"/>
      <c r="D48" s="152">
        <v>0</v>
      </c>
      <c r="E48" s="152">
        <v>0</v>
      </c>
      <c r="F48" s="152">
        <v>-2996.5463399999999</v>
      </c>
      <c r="G48" s="152">
        <v>0</v>
      </c>
      <c r="H48" s="152">
        <v>-2825.6838600000001</v>
      </c>
      <c r="I48" s="152">
        <v>0</v>
      </c>
      <c r="J48" s="152">
        <v>0</v>
      </c>
      <c r="K48" s="152">
        <v>0</v>
      </c>
      <c r="L48" s="152" t="s">
        <v>6</v>
      </c>
      <c r="M48" s="152" t="s">
        <v>6</v>
      </c>
      <c r="N48" s="152">
        <v>0</v>
      </c>
      <c r="O48" s="152"/>
      <c r="P48" s="152">
        <v>-131</v>
      </c>
      <c r="Q48" s="152">
        <v>-133</v>
      </c>
      <c r="R48" s="152">
        <v>-120</v>
      </c>
      <c r="S48" s="152">
        <v>-121</v>
      </c>
    </row>
    <row r="49" spans="2:19" s="127" customFormat="1" x14ac:dyDescent="0.25">
      <c r="B49" s="145" t="s">
        <v>175</v>
      </c>
      <c r="C49" s="61"/>
      <c r="D49" s="152">
        <v>51558.973239999999</v>
      </c>
      <c r="E49" s="152">
        <v>51851</v>
      </c>
      <c r="F49" s="152">
        <v>41.123410000000007</v>
      </c>
      <c r="G49" s="152">
        <v>0</v>
      </c>
      <c r="H49" s="152">
        <v>0</v>
      </c>
      <c r="I49" s="152">
        <v>183</v>
      </c>
      <c r="J49" s="152">
        <v>0</v>
      </c>
      <c r="K49" s="152">
        <v>0</v>
      </c>
      <c r="L49" s="152">
        <v>90</v>
      </c>
      <c r="M49" s="152">
        <v>149</v>
      </c>
      <c r="N49" s="152">
        <v>125</v>
      </c>
      <c r="O49" s="152" t="s">
        <v>6</v>
      </c>
      <c r="P49" s="152" t="s">
        <v>6</v>
      </c>
      <c r="Q49" s="152" t="s">
        <v>6</v>
      </c>
      <c r="R49" s="152"/>
      <c r="S49" s="152">
        <v>0</v>
      </c>
    </row>
    <row r="50" spans="2:19" s="127" customFormat="1" x14ac:dyDescent="0.25">
      <c r="B50" s="145" t="s">
        <v>176</v>
      </c>
      <c r="C50" s="61"/>
      <c r="D50" s="152">
        <v>692.11641000005602</v>
      </c>
      <c r="E50" s="152">
        <v>3672</v>
      </c>
      <c r="F50" s="152">
        <v>75170.276249999995</v>
      </c>
      <c r="G50" s="152">
        <v>478215</v>
      </c>
      <c r="H50" s="152">
        <v>377549.11872999999</v>
      </c>
      <c r="I50" s="152" t="s">
        <v>353</v>
      </c>
      <c r="J50" s="152">
        <v>195659</v>
      </c>
      <c r="K50" s="152">
        <v>299834</v>
      </c>
      <c r="L50" s="152">
        <v>299836</v>
      </c>
      <c r="M50" s="152">
        <v>299048</v>
      </c>
      <c r="N50" s="152"/>
      <c r="O50" s="152">
        <v>490</v>
      </c>
      <c r="P50" s="152">
        <v>1152</v>
      </c>
      <c r="Q50" s="152">
        <v>1259</v>
      </c>
      <c r="R50" s="152">
        <v>-250000</v>
      </c>
      <c r="S50" s="152">
        <v>-306000</v>
      </c>
    </row>
    <row r="51" spans="2:19" s="127" customFormat="1" x14ac:dyDescent="0.25">
      <c r="B51" s="145" t="s">
        <v>177</v>
      </c>
      <c r="C51" s="61"/>
      <c r="D51" s="189">
        <v>0</v>
      </c>
      <c r="E51" s="189">
        <v>-79614</v>
      </c>
      <c r="F51" s="189">
        <v>0</v>
      </c>
      <c r="G51" s="189">
        <v>0</v>
      </c>
      <c r="H51" s="189">
        <v>0</v>
      </c>
      <c r="I51" s="189" t="s">
        <v>354</v>
      </c>
      <c r="J51" s="189">
        <v>0</v>
      </c>
      <c r="K51" s="189">
        <v>0</v>
      </c>
      <c r="L51" s="189">
        <v>0</v>
      </c>
      <c r="M51" s="189"/>
      <c r="N51" s="189"/>
      <c r="O51" s="189" t="s">
        <v>6</v>
      </c>
      <c r="P51" s="189" t="s">
        <v>6</v>
      </c>
      <c r="Q51" s="189"/>
      <c r="R51" s="189"/>
      <c r="S51" s="189">
        <v>0</v>
      </c>
    </row>
    <row r="52" spans="2:19" s="127" customFormat="1" x14ac:dyDescent="0.25">
      <c r="B52" s="145" t="s">
        <v>347</v>
      </c>
      <c r="C52" s="61"/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 t="s">
        <v>6</v>
      </c>
      <c r="J52" s="189">
        <v>0</v>
      </c>
      <c r="K52" s="189">
        <v>0</v>
      </c>
      <c r="L52" s="189">
        <v>0</v>
      </c>
      <c r="M52" s="189" t="s">
        <v>339</v>
      </c>
      <c r="N52" s="189"/>
      <c r="O52" s="189" t="s">
        <v>6</v>
      </c>
      <c r="P52" s="189" t="s">
        <v>6</v>
      </c>
      <c r="Q52" s="189" t="s">
        <v>6</v>
      </c>
      <c r="R52" s="189"/>
      <c r="S52" s="189">
        <v>0</v>
      </c>
    </row>
    <row r="53" spans="2:19" s="127" customFormat="1" x14ac:dyDescent="0.25">
      <c r="C53" s="61"/>
      <c r="D53" s="244"/>
      <c r="E53" s="244"/>
      <c r="F53" s="245"/>
      <c r="G53" s="245"/>
      <c r="H53" s="244"/>
      <c r="I53" s="244"/>
      <c r="J53" s="244"/>
      <c r="K53" s="244"/>
      <c r="L53" s="244"/>
      <c r="M53" s="244"/>
      <c r="N53" s="244"/>
      <c r="O53" s="244"/>
      <c r="P53" s="244"/>
      <c r="Q53" s="244"/>
      <c r="R53" s="244"/>
      <c r="S53" s="244"/>
    </row>
    <row r="54" spans="2:19" s="127" customFormat="1" ht="13" thickBot="1" x14ac:dyDescent="0.3">
      <c r="B54" s="125" t="s">
        <v>86</v>
      </c>
      <c r="C54" s="61"/>
      <c r="D54" s="213">
        <v>-224587.90349078216</v>
      </c>
      <c r="E54" s="213">
        <v>-371422</v>
      </c>
      <c r="F54" s="213">
        <v>-61492</v>
      </c>
      <c r="G54" s="213">
        <v>184498</v>
      </c>
      <c r="H54" s="213">
        <v>-102203.64977893293</v>
      </c>
      <c r="I54" s="328" t="s">
        <v>355</v>
      </c>
      <c r="J54" s="213">
        <v>75531</v>
      </c>
      <c r="K54" s="213">
        <v>-263516</v>
      </c>
      <c r="L54" s="213">
        <v>-408760</v>
      </c>
      <c r="M54" s="213">
        <v>-515199</v>
      </c>
      <c r="N54" s="213">
        <v>-170489</v>
      </c>
      <c r="O54" s="213">
        <v>-309082</v>
      </c>
      <c r="P54" s="213">
        <v>-426740</v>
      </c>
      <c r="Q54" s="213">
        <v>-568567</v>
      </c>
      <c r="R54" s="213">
        <v>-359010</v>
      </c>
      <c r="S54" s="213">
        <v>-527088</v>
      </c>
    </row>
    <row r="55" spans="2:19" x14ac:dyDescent="0.25">
      <c r="C55" s="61"/>
      <c r="D55" s="74"/>
      <c r="E55" s="74"/>
      <c r="F55" s="74"/>
      <c r="G55" s="74"/>
      <c r="H55" s="74"/>
      <c r="I55" s="74"/>
      <c r="J55" s="74"/>
      <c r="K55" s="74"/>
      <c r="L55" s="101"/>
      <c r="M55" s="101"/>
      <c r="N55" s="101"/>
      <c r="O55" s="101"/>
      <c r="P55" s="101"/>
      <c r="Q55" s="101"/>
      <c r="R55" s="101"/>
      <c r="S55" s="101"/>
    </row>
    <row r="56" spans="2:19" x14ac:dyDescent="0.25">
      <c r="B56" s="128" t="s">
        <v>87</v>
      </c>
      <c r="C56" s="61"/>
      <c r="D56" s="74"/>
      <c r="E56" s="74"/>
      <c r="F56" s="74"/>
      <c r="G56" s="74"/>
      <c r="H56" s="74"/>
      <c r="I56" s="74"/>
      <c r="J56" s="74"/>
      <c r="K56" s="74"/>
      <c r="L56" s="101"/>
      <c r="M56" s="101"/>
      <c r="N56" s="101"/>
      <c r="O56" s="101"/>
      <c r="P56" s="101"/>
      <c r="Q56" s="101"/>
      <c r="R56" s="101"/>
      <c r="S56" s="101"/>
    </row>
    <row r="57" spans="2:19" x14ac:dyDescent="0.25">
      <c r="C57" s="61"/>
      <c r="D57" s="70"/>
      <c r="E57" s="70"/>
      <c r="F57" s="70"/>
      <c r="G57" s="70"/>
      <c r="H57" s="70"/>
      <c r="I57" s="70"/>
      <c r="J57" s="70"/>
      <c r="K57" s="70"/>
      <c r="L57" s="99"/>
      <c r="M57" s="99"/>
      <c r="N57" s="99"/>
      <c r="O57" s="99"/>
      <c r="P57" s="99"/>
      <c r="Q57" s="99"/>
      <c r="R57" s="99"/>
      <c r="S57" s="99"/>
    </row>
    <row r="58" spans="2:19" s="127" customFormat="1" x14ac:dyDescent="0.25">
      <c r="B58" s="145" t="s">
        <v>178</v>
      </c>
      <c r="C58" s="61"/>
      <c r="D58" s="152">
        <v>-98493.456291330585</v>
      </c>
      <c r="E58" s="152">
        <v>-122552</v>
      </c>
      <c r="F58" s="152">
        <v>-32825.696920000002</v>
      </c>
      <c r="G58" s="152">
        <v>-62774</v>
      </c>
      <c r="H58" s="152">
        <v>-89426.121869999988</v>
      </c>
      <c r="I58" s="152" t="s">
        <v>356</v>
      </c>
      <c r="J58" s="152">
        <v>-52967</v>
      </c>
      <c r="K58" s="152">
        <v>-82416</v>
      </c>
      <c r="L58" s="152">
        <v>-108013</v>
      </c>
      <c r="M58" s="152">
        <v>-143111</v>
      </c>
      <c r="N58" s="152">
        <v>-20245</v>
      </c>
      <c r="O58" s="152">
        <v>-34336</v>
      </c>
      <c r="P58" s="152">
        <v>-48294</v>
      </c>
      <c r="Q58" s="152">
        <v>-67393</v>
      </c>
      <c r="R58" s="152">
        <v>-12610</v>
      </c>
      <c r="S58" s="152">
        <v>-36135</v>
      </c>
    </row>
    <row r="59" spans="2:19" s="127" customFormat="1" x14ac:dyDescent="0.25">
      <c r="B59" s="145" t="s">
        <v>179</v>
      </c>
      <c r="C59" s="61"/>
      <c r="D59" s="152">
        <v>0</v>
      </c>
      <c r="E59" s="152">
        <v>-15870</v>
      </c>
      <c r="F59" s="152">
        <v>-3306.4480199999998</v>
      </c>
      <c r="G59" s="152">
        <v>-6421</v>
      </c>
      <c r="H59" s="152">
        <v>-9288.0361699999994</v>
      </c>
      <c r="I59" s="152" t="s">
        <v>357</v>
      </c>
      <c r="J59" s="152">
        <v>-2250</v>
      </c>
      <c r="K59" s="152">
        <v>-4419</v>
      </c>
      <c r="L59" s="152">
        <v>-6871</v>
      </c>
      <c r="M59" s="152" t="s">
        <v>340</v>
      </c>
      <c r="N59" s="152">
        <v>-2332</v>
      </c>
      <c r="O59" s="152">
        <v>-4591</v>
      </c>
      <c r="P59" s="152">
        <v>-6635</v>
      </c>
      <c r="Q59" s="152">
        <v>-8556</v>
      </c>
      <c r="R59" s="152">
        <v>-1580</v>
      </c>
      <c r="S59" s="152">
        <v>-3241</v>
      </c>
    </row>
    <row r="60" spans="2:19" s="127" customFormat="1" x14ac:dyDescent="0.25">
      <c r="B60" s="145" t="s">
        <v>180</v>
      </c>
      <c r="C60" s="61"/>
      <c r="D60" s="152">
        <v>31662.307680000024</v>
      </c>
      <c r="E60" s="152">
        <v>3862</v>
      </c>
      <c r="F60" s="152">
        <v>0</v>
      </c>
      <c r="G60" s="152">
        <v>0</v>
      </c>
      <c r="H60" s="152">
        <v>115402.82730000005</v>
      </c>
      <c r="I60" s="152" t="s">
        <v>358</v>
      </c>
      <c r="J60" s="152">
        <v>89387</v>
      </c>
      <c r="K60" s="152">
        <v>345436</v>
      </c>
      <c r="L60" s="152">
        <v>398268</v>
      </c>
      <c r="M60" s="152" t="s">
        <v>341</v>
      </c>
      <c r="N60" s="152">
        <v>199347</v>
      </c>
      <c r="O60" s="152">
        <v>275325</v>
      </c>
      <c r="P60" s="152">
        <v>468055</v>
      </c>
      <c r="Q60" s="152">
        <v>1004598</v>
      </c>
      <c r="R60" s="152">
        <v>80181</v>
      </c>
      <c r="S60" s="152">
        <v>50844</v>
      </c>
    </row>
    <row r="61" spans="2:19" s="127" customFormat="1" x14ac:dyDescent="0.25">
      <c r="B61" s="145" t="s">
        <v>181</v>
      </c>
      <c r="C61" s="61"/>
      <c r="D61" s="152">
        <v>-91162.225640000004</v>
      </c>
      <c r="E61" s="152">
        <v>-76324</v>
      </c>
      <c r="F61" s="152">
        <v>-15997.328</v>
      </c>
      <c r="G61" s="152">
        <v>-32039</v>
      </c>
      <c r="H61" s="152">
        <v>-48083.145930000006</v>
      </c>
      <c r="I61" s="152" t="s">
        <v>359</v>
      </c>
      <c r="J61" s="152">
        <v>-20679</v>
      </c>
      <c r="K61" s="152">
        <v>-45150</v>
      </c>
      <c r="L61" s="152">
        <v>-81047</v>
      </c>
      <c r="M61" s="152" t="s">
        <v>342</v>
      </c>
      <c r="N61" s="152">
        <v>-28823</v>
      </c>
      <c r="O61" s="152">
        <v>-64951</v>
      </c>
      <c r="P61" s="152">
        <v>-218874</v>
      </c>
      <c r="Q61" s="152">
        <v>-257855</v>
      </c>
      <c r="R61" s="152">
        <v>-94422</v>
      </c>
      <c r="S61" s="152">
        <v>-146208</v>
      </c>
    </row>
    <row r="62" spans="2:19" s="127" customFormat="1" x14ac:dyDescent="0.25">
      <c r="B62" s="145" t="s">
        <v>182</v>
      </c>
      <c r="C62" s="61"/>
      <c r="D62" s="152">
        <v>0</v>
      </c>
      <c r="E62" s="152">
        <v>-9851</v>
      </c>
      <c r="F62" s="152">
        <v>-1673.72327</v>
      </c>
      <c r="G62" s="152">
        <v>-3261</v>
      </c>
      <c r="H62" s="152">
        <v>-4547.9602300000006</v>
      </c>
      <c r="I62" s="152" t="s">
        <v>360</v>
      </c>
      <c r="J62" s="152">
        <v>-2101</v>
      </c>
      <c r="K62" s="152">
        <v>-4811</v>
      </c>
      <c r="L62" s="152">
        <v>-10953</v>
      </c>
      <c r="M62" s="152" t="s">
        <v>343</v>
      </c>
      <c r="N62" s="152">
        <v>-3972</v>
      </c>
      <c r="O62" s="152">
        <v>-8048</v>
      </c>
      <c r="P62" s="152">
        <v>-12760</v>
      </c>
      <c r="Q62" s="152">
        <v>-16753</v>
      </c>
      <c r="R62" s="152">
        <v>-7456</v>
      </c>
      <c r="S62" s="152">
        <v>-14620</v>
      </c>
    </row>
    <row r="63" spans="2:19" s="127" customFormat="1" x14ac:dyDescent="0.25">
      <c r="B63" s="145" t="s">
        <v>183</v>
      </c>
      <c r="C63" s="61"/>
      <c r="D63" s="152">
        <v>0</v>
      </c>
      <c r="E63" s="152">
        <v>-22076</v>
      </c>
      <c r="F63" s="152">
        <v>-8491.5716699999994</v>
      </c>
      <c r="G63" s="152">
        <v>-8723</v>
      </c>
      <c r="H63" s="152">
        <v>-9108.3354099999997</v>
      </c>
      <c r="I63" s="152" t="s">
        <v>361</v>
      </c>
      <c r="J63" s="152">
        <v>0</v>
      </c>
      <c r="K63" s="152">
        <v>0</v>
      </c>
      <c r="L63" s="152">
        <v>0</v>
      </c>
      <c r="M63" s="152" t="s">
        <v>344</v>
      </c>
      <c r="N63" s="152">
        <v>1627</v>
      </c>
      <c r="O63" s="152">
        <v>5407</v>
      </c>
      <c r="P63" s="152">
        <v>5407</v>
      </c>
      <c r="Q63" s="152">
        <v>13803</v>
      </c>
      <c r="R63" s="152">
        <v>0</v>
      </c>
      <c r="S63" s="152" t="s">
        <v>6</v>
      </c>
    </row>
    <row r="64" spans="2:19" s="127" customFormat="1" x14ac:dyDescent="0.25">
      <c r="B64" s="145" t="s">
        <v>184</v>
      </c>
      <c r="C64" s="61"/>
      <c r="D64" s="152">
        <v>0</v>
      </c>
      <c r="E64" s="152">
        <v>944</v>
      </c>
      <c r="F64" s="152">
        <v>6149.1858600000005</v>
      </c>
      <c r="G64" s="152">
        <v>11390</v>
      </c>
      <c r="H64" s="152">
        <v>17825.740709999998</v>
      </c>
      <c r="I64" s="152">
        <v>-137496</v>
      </c>
      <c r="J64" s="152">
        <v>0</v>
      </c>
      <c r="K64" s="152">
        <v>0</v>
      </c>
      <c r="L64" s="152">
        <v>2833</v>
      </c>
      <c r="M64" s="152">
        <v>-110176</v>
      </c>
      <c r="N64" s="152"/>
      <c r="O64" s="152" t="s">
        <v>6</v>
      </c>
      <c r="P64" s="152" t="s">
        <v>6</v>
      </c>
      <c r="Q64" s="152" t="s">
        <v>6</v>
      </c>
      <c r="R64" s="152"/>
      <c r="S64" s="152"/>
    </row>
    <row r="65" spans="2:19" s="127" customFormat="1" x14ac:dyDescent="0.25">
      <c r="B65" s="145" t="s">
        <v>185</v>
      </c>
      <c r="C65" s="61"/>
      <c r="D65" s="152">
        <v>0</v>
      </c>
      <c r="E65" s="152">
        <v>0</v>
      </c>
      <c r="F65" s="152">
        <v>0</v>
      </c>
      <c r="G65" s="152">
        <v>-137496</v>
      </c>
      <c r="H65" s="152">
        <v>-137495.83515</v>
      </c>
      <c r="I65" s="152" t="s">
        <v>6</v>
      </c>
      <c r="J65" s="152">
        <v>0</v>
      </c>
      <c r="K65" s="152">
        <v>-110176</v>
      </c>
      <c r="L65" s="152">
        <v>-110176</v>
      </c>
      <c r="M65" s="152" t="s">
        <v>345</v>
      </c>
      <c r="N65" s="152"/>
      <c r="O65" s="152" t="s">
        <v>6</v>
      </c>
      <c r="P65" s="152" t="s">
        <v>6</v>
      </c>
      <c r="Q65" s="152" t="s">
        <v>6</v>
      </c>
      <c r="R65" s="152"/>
      <c r="S65" s="152"/>
    </row>
    <row r="66" spans="2:19" s="127" customFormat="1" x14ac:dyDescent="0.25">
      <c r="B66" s="145" t="s">
        <v>186</v>
      </c>
      <c r="C66" s="61"/>
      <c r="D66" s="152">
        <v>-1111</v>
      </c>
      <c r="E66" s="152">
        <v>-1111</v>
      </c>
      <c r="F66" s="152">
        <v>0</v>
      </c>
      <c r="G66" s="152">
        <v>0</v>
      </c>
      <c r="H66" s="152">
        <v>0</v>
      </c>
      <c r="I66" s="152" t="s">
        <v>6</v>
      </c>
      <c r="J66" s="152">
        <v>0</v>
      </c>
      <c r="K66" s="152">
        <v>-40000</v>
      </c>
      <c r="L66" s="152">
        <v>-40000</v>
      </c>
      <c r="M66" s="152"/>
      <c r="N66" s="152"/>
      <c r="O66" s="152" t="s">
        <v>6</v>
      </c>
      <c r="P66" s="152" t="s">
        <v>6</v>
      </c>
      <c r="Q66" s="152"/>
      <c r="R66" s="152"/>
      <c r="S66" s="152"/>
    </row>
    <row r="67" spans="2:19" s="127" customFormat="1" x14ac:dyDescent="0.25">
      <c r="B67" s="145" t="s">
        <v>187</v>
      </c>
      <c r="C67" s="61"/>
      <c r="D67" s="152">
        <v>-7675.0625</v>
      </c>
      <c r="E67" s="152">
        <v>-10112</v>
      </c>
      <c r="F67" s="152">
        <v>-2170</v>
      </c>
      <c r="G67" s="152">
        <v>-4693</v>
      </c>
      <c r="H67" s="152">
        <v>-6539.208300000003</v>
      </c>
      <c r="I67" s="152">
        <v>-8231</v>
      </c>
      <c r="J67" s="152">
        <v>-1536</v>
      </c>
      <c r="K67" s="152">
        <v>-3916</v>
      </c>
      <c r="L67" s="152">
        <v>-5324</v>
      </c>
      <c r="M67" s="152">
        <v>-6369</v>
      </c>
      <c r="N67" s="152">
        <v>-968</v>
      </c>
      <c r="O67" s="152">
        <v>-2138</v>
      </c>
      <c r="P67" s="152">
        <v>-3173</v>
      </c>
      <c r="Q67" s="152" t="s">
        <v>450</v>
      </c>
      <c r="R67" s="152">
        <v>-313</v>
      </c>
      <c r="S67" s="152">
        <v>-1896</v>
      </c>
    </row>
    <row r="68" spans="2:19" s="127" customFormat="1" x14ac:dyDescent="0.25">
      <c r="B68" s="145" t="s">
        <v>188</v>
      </c>
      <c r="C68" s="61"/>
      <c r="D68" s="189">
        <v>0</v>
      </c>
      <c r="E68" s="189">
        <v>0</v>
      </c>
      <c r="F68" s="189">
        <v>0</v>
      </c>
      <c r="G68" s="189">
        <v>0</v>
      </c>
      <c r="H68" s="189">
        <v>0</v>
      </c>
      <c r="I68" s="189"/>
      <c r="J68" s="153">
        <v>-40000</v>
      </c>
      <c r="K68" s="189">
        <v>0</v>
      </c>
      <c r="L68" s="189">
        <v>-40000</v>
      </c>
      <c r="M68" s="189"/>
      <c r="N68" s="189"/>
      <c r="O68" s="189"/>
      <c r="P68" s="189"/>
      <c r="Q68" s="189"/>
      <c r="R68" s="189"/>
      <c r="S68" s="189"/>
    </row>
    <row r="69" spans="2:19" x14ac:dyDescent="0.25">
      <c r="B69" s="125" t="s">
        <v>88</v>
      </c>
      <c r="C69" s="61"/>
      <c r="D69" s="232">
        <v>-166779.43675133056</v>
      </c>
      <c r="E69" s="232">
        <v>-253090</v>
      </c>
      <c r="F69" s="232">
        <v>-58316.411770000013</v>
      </c>
      <c r="G69" s="232">
        <v>-244017</v>
      </c>
      <c r="H69" s="232">
        <v>-171259</v>
      </c>
      <c r="I69" s="232" t="s">
        <v>362</v>
      </c>
      <c r="J69" s="232">
        <v>-30146</v>
      </c>
      <c r="K69" s="232">
        <v>54548</v>
      </c>
      <c r="L69" s="232">
        <v>38717</v>
      </c>
      <c r="M69" s="232">
        <v>-29447</v>
      </c>
      <c r="N69" s="232">
        <v>144634</v>
      </c>
      <c r="O69" s="232">
        <v>166668</v>
      </c>
      <c r="P69" s="232">
        <v>183726</v>
      </c>
      <c r="Q69" s="232">
        <v>663860</v>
      </c>
      <c r="R69" s="232">
        <v>-36200</v>
      </c>
      <c r="S69" s="232">
        <v>-151256</v>
      </c>
    </row>
    <row r="70" spans="2:19" x14ac:dyDescent="0.25">
      <c r="B70" s="33"/>
      <c r="C70" s="61"/>
      <c r="D70" s="70"/>
      <c r="E70" s="70"/>
      <c r="F70" s="70"/>
      <c r="G70" s="70"/>
      <c r="H70" s="70"/>
      <c r="I70" s="70"/>
      <c r="J70" s="70"/>
      <c r="K70" s="70"/>
      <c r="L70" s="70"/>
      <c r="M70" s="70"/>
      <c r="N70" s="70"/>
      <c r="O70" s="70"/>
      <c r="P70" s="70"/>
      <c r="Q70" s="70"/>
      <c r="R70" s="70"/>
      <c r="S70" s="70"/>
    </row>
    <row r="71" spans="2:19" s="127" customFormat="1" ht="13" thickBot="1" x14ac:dyDescent="0.3">
      <c r="B71" s="145" t="s">
        <v>189</v>
      </c>
      <c r="C71" s="129"/>
      <c r="D71" s="214">
        <v>68386.801645098472</v>
      </c>
      <c r="E71" s="214">
        <v>75692</v>
      </c>
      <c r="F71" s="212">
        <v>-79362</v>
      </c>
      <c r="G71" s="212">
        <v>75671</v>
      </c>
      <c r="H71" s="214">
        <v>85638.159011066105</v>
      </c>
      <c r="I71" s="214" t="s">
        <v>363</v>
      </c>
      <c r="J71" s="212">
        <v>-122719</v>
      </c>
      <c r="K71" s="212">
        <v>-210123</v>
      </c>
      <c r="L71" s="212">
        <v>-286574</v>
      </c>
      <c r="M71" s="212">
        <v>-157144</v>
      </c>
      <c r="N71" s="212">
        <v>-138291</v>
      </c>
      <c r="O71" s="212">
        <v>-123248</v>
      </c>
      <c r="P71" s="212">
        <v>-110803</v>
      </c>
      <c r="Q71" s="212">
        <v>475342</v>
      </c>
      <c r="R71" s="212">
        <v>-302572</v>
      </c>
      <c r="S71" s="212">
        <v>-429633</v>
      </c>
    </row>
    <row r="72" spans="2:19" s="127" customFormat="1" x14ac:dyDescent="0.25">
      <c r="B72" s="145" t="s">
        <v>190</v>
      </c>
      <c r="C72" s="129"/>
      <c r="D72" s="154">
        <v>188008.32275999998</v>
      </c>
      <c r="E72" s="154">
        <v>188008</v>
      </c>
      <c r="F72" s="154">
        <v>263699.99168000004</v>
      </c>
      <c r="G72" s="154">
        <v>263700</v>
      </c>
      <c r="H72" s="154">
        <v>263699.99168000004</v>
      </c>
      <c r="I72" s="154" t="s">
        <v>364</v>
      </c>
      <c r="J72" s="154">
        <v>429178</v>
      </c>
      <c r="K72" s="154">
        <v>429178</v>
      </c>
      <c r="L72" s="154">
        <v>429178</v>
      </c>
      <c r="M72" s="154" t="s">
        <v>314</v>
      </c>
      <c r="N72" s="154">
        <v>276191</v>
      </c>
      <c r="O72" s="154">
        <v>276191</v>
      </c>
      <c r="P72" s="154">
        <v>276191</v>
      </c>
      <c r="Q72" s="154">
        <v>276191</v>
      </c>
      <c r="R72" s="154">
        <v>755919</v>
      </c>
      <c r="S72" s="154">
        <v>755919</v>
      </c>
    </row>
    <row r="73" spans="2:19" s="127" customFormat="1" x14ac:dyDescent="0.25">
      <c r="B73" s="158" t="s">
        <v>191</v>
      </c>
      <c r="C73" s="159"/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4">
        <v>1758</v>
      </c>
      <c r="L73" s="154">
        <v>1903</v>
      </c>
      <c r="M73" s="154" t="s">
        <v>346</v>
      </c>
      <c r="N73" s="154" t="s">
        <v>6</v>
      </c>
      <c r="O73" s="154">
        <v>4418</v>
      </c>
      <c r="P73" s="154">
        <v>1534</v>
      </c>
      <c r="Q73" s="154">
        <v>4386</v>
      </c>
      <c r="R73" s="154">
        <v>-5673</v>
      </c>
      <c r="S73" s="154">
        <v>-1873</v>
      </c>
    </row>
    <row r="74" spans="2:19" s="127" customFormat="1" x14ac:dyDescent="0.25">
      <c r="B74" s="123"/>
      <c r="C74" s="153"/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</row>
    <row r="75" spans="2:19" s="127" customFormat="1" ht="13" thickBot="1" x14ac:dyDescent="0.3">
      <c r="B75" s="125" t="s">
        <v>89</v>
      </c>
      <c r="C75" s="129"/>
      <c r="D75" s="205">
        <v>256395.12440509847</v>
      </c>
      <c r="E75" s="205">
        <v>263700</v>
      </c>
      <c r="F75" s="205">
        <v>184338</v>
      </c>
      <c r="G75" s="205">
        <v>339371</v>
      </c>
      <c r="H75" s="205">
        <v>349338.15069106617</v>
      </c>
      <c r="I75" s="205">
        <v>429178</v>
      </c>
      <c r="J75" s="205">
        <v>306459</v>
      </c>
      <c r="K75" s="205">
        <v>220813</v>
      </c>
      <c r="L75" s="205">
        <v>144507</v>
      </c>
      <c r="M75" s="205" t="s">
        <v>332</v>
      </c>
      <c r="N75" s="205">
        <v>137900</v>
      </c>
      <c r="O75" s="205">
        <v>157361</v>
      </c>
      <c r="P75" s="205">
        <v>166922</v>
      </c>
      <c r="Q75" s="205">
        <v>755919</v>
      </c>
      <c r="R75" s="205">
        <v>447674</v>
      </c>
      <c r="S75" s="205">
        <v>324413</v>
      </c>
    </row>
    <row r="76" spans="2:19" x14ac:dyDescent="0.25">
      <c r="B76" s="459"/>
      <c r="C76" s="75"/>
      <c r="D76" s="76"/>
      <c r="E76" s="76"/>
      <c r="F76" s="76"/>
      <c r="G76" s="76"/>
      <c r="H76" s="76"/>
      <c r="I76" s="76"/>
      <c r="J76" s="76"/>
      <c r="K76" s="76"/>
      <c r="M76" s="154"/>
      <c r="Q76" s="154"/>
    </row>
  </sheetData>
  <pageMargins left="0.7" right="0.7" top="0.75" bottom="0.75" header="0.3" footer="0.3"/>
  <pageSetup paperSize="9" scale="2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AF32"/>
  <sheetViews>
    <sheetView showGridLines="0" view="pageBreakPreview" zoomScale="85" zoomScaleNormal="85" zoomScaleSheetLayoutView="85" workbookViewId="0">
      <pane xSplit="2" topLeftCell="S1" activePane="topRight" state="frozen"/>
      <selection activeCell="B13" sqref="B13"/>
      <selection pane="topRight" activeCell="AG11" sqref="AG11"/>
    </sheetView>
  </sheetViews>
  <sheetFormatPr defaultColWidth="9.1796875" defaultRowHeight="14.5" x14ac:dyDescent="0.35"/>
  <cols>
    <col min="1" max="1" width="2.1796875" style="1" customWidth="1"/>
    <col min="2" max="2" width="34.1796875" style="256" customWidth="1"/>
    <col min="3" max="16384" width="9.1796875" style="1"/>
  </cols>
  <sheetData>
    <row r="1" spans="2:32" ht="15" thickBot="1" x14ac:dyDescent="0.4">
      <c r="B1" s="107" t="s">
        <v>48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584"/>
    </row>
    <row r="2" spans="2:32" x14ac:dyDescent="0.35">
      <c r="B2" s="456" t="s">
        <v>47</v>
      </c>
      <c r="C2" s="456">
        <v>2007</v>
      </c>
      <c r="D2" s="456">
        <v>2008</v>
      </c>
      <c r="E2" s="456">
        <v>2009</v>
      </c>
      <c r="F2" s="456">
        <v>2010</v>
      </c>
      <c r="G2" s="456">
        <v>2011</v>
      </c>
      <c r="H2" s="456">
        <v>2012</v>
      </c>
      <c r="I2" s="456">
        <v>2013</v>
      </c>
      <c r="J2" s="456">
        <v>2014</v>
      </c>
      <c r="K2" s="456">
        <v>2015</v>
      </c>
      <c r="L2" s="456">
        <v>2016</v>
      </c>
      <c r="M2" s="456"/>
      <c r="N2" s="456" t="s">
        <v>39</v>
      </c>
      <c r="O2" s="456" t="s">
        <v>40</v>
      </c>
      <c r="P2" s="456" t="s">
        <v>41</v>
      </c>
      <c r="Q2" s="456" t="s">
        <v>42</v>
      </c>
      <c r="R2" s="456" t="s">
        <v>43</v>
      </c>
      <c r="S2" s="456" t="s">
        <v>44</v>
      </c>
      <c r="T2" s="456" t="s">
        <v>45</v>
      </c>
      <c r="U2" s="456" t="s">
        <v>46</v>
      </c>
      <c r="V2" s="456" t="s">
        <v>14</v>
      </c>
      <c r="W2" s="456" t="s">
        <v>401</v>
      </c>
      <c r="X2" s="456" t="s">
        <v>3</v>
      </c>
      <c r="Y2" s="456" t="s">
        <v>4</v>
      </c>
      <c r="Z2" s="456" t="s">
        <v>299</v>
      </c>
      <c r="AA2" s="456" t="s">
        <v>392</v>
      </c>
      <c r="AB2" s="456" t="s">
        <v>445</v>
      </c>
      <c r="AC2" s="456" t="s">
        <v>446</v>
      </c>
      <c r="AD2" s="456" t="s">
        <v>447</v>
      </c>
      <c r="AE2" s="456" t="s">
        <v>455</v>
      </c>
      <c r="AF2" s="591" t="s">
        <v>479</v>
      </c>
    </row>
    <row r="3" spans="2:32" s="130" customFormat="1" x14ac:dyDescent="0.35">
      <c r="B3" s="161" t="s">
        <v>192</v>
      </c>
      <c r="C3" s="162">
        <v>14100</v>
      </c>
      <c r="D3" s="162">
        <v>14002</v>
      </c>
      <c r="E3" s="162">
        <v>12435</v>
      </c>
      <c r="F3" s="162">
        <v>13584</v>
      </c>
      <c r="G3" s="162">
        <v>12157</v>
      </c>
      <c r="H3" s="162">
        <v>11384</v>
      </c>
      <c r="I3" s="162">
        <v>13300.595303000002</v>
      </c>
      <c r="J3" s="162">
        <v>12081</v>
      </c>
      <c r="K3" s="162">
        <v>13593</v>
      </c>
      <c r="L3" s="162">
        <v>12542</v>
      </c>
      <c r="M3" s="162"/>
      <c r="N3" s="162">
        <v>3177</v>
      </c>
      <c r="O3" s="162">
        <v>3282.0911900000006</v>
      </c>
      <c r="P3" s="162">
        <v>3455.9088099999994</v>
      </c>
      <c r="Q3" s="162">
        <v>3269</v>
      </c>
      <c r="R3" s="162">
        <f t="shared" ref="R3:R11" si="0">I3-Q3-P3-O3</f>
        <v>3293.5953030000023</v>
      </c>
      <c r="S3" s="162">
        <v>2880.1983610000002</v>
      </c>
      <c r="T3" s="162">
        <v>2852.8016389999998</v>
      </c>
      <c r="U3" s="162">
        <v>3072.286255</v>
      </c>
      <c r="V3" s="162">
        <v>3275</v>
      </c>
      <c r="W3" s="162">
        <v>2947</v>
      </c>
      <c r="X3" s="162">
        <v>3190</v>
      </c>
      <c r="Y3" s="162">
        <v>3515</v>
      </c>
      <c r="Z3" s="162">
        <v>3953</v>
      </c>
      <c r="AA3" s="162">
        <v>3100</v>
      </c>
      <c r="AB3" s="162">
        <v>2997.6</v>
      </c>
      <c r="AC3" s="162">
        <v>3105</v>
      </c>
      <c r="AD3" s="162">
        <v>3339</v>
      </c>
      <c r="AE3" s="162">
        <v>3108</v>
      </c>
      <c r="AF3" s="587">
        <v>2818</v>
      </c>
    </row>
    <row r="4" spans="2:32" s="130" customFormat="1" x14ac:dyDescent="0.35">
      <c r="B4" s="163" t="s">
        <v>193</v>
      </c>
      <c r="C4" s="164">
        <v>12116</v>
      </c>
      <c r="D4" s="164">
        <v>12031</v>
      </c>
      <c r="E4" s="164">
        <v>11128</v>
      </c>
      <c r="F4" s="164">
        <v>11623</v>
      </c>
      <c r="G4" s="164">
        <v>10491</v>
      </c>
      <c r="H4" s="164">
        <v>10043</v>
      </c>
      <c r="I4" s="164">
        <v>11848.675373000002</v>
      </c>
      <c r="J4" s="164">
        <v>10675</v>
      </c>
      <c r="K4" s="164">
        <v>12387</v>
      </c>
      <c r="L4" s="164">
        <v>11070</v>
      </c>
      <c r="M4" s="164"/>
      <c r="N4" s="164">
        <v>2884</v>
      </c>
      <c r="O4" s="164">
        <v>2900.3883900000005</v>
      </c>
      <c r="P4" s="164">
        <v>3076.6116099999995</v>
      </c>
      <c r="Q4" s="164">
        <v>2953</v>
      </c>
      <c r="R4" s="164">
        <f t="shared" si="0"/>
        <v>2918.6753730000014</v>
      </c>
      <c r="S4" s="164">
        <v>2524.6807410000001</v>
      </c>
      <c r="T4" s="164">
        <v>2495.3192589999999</v>
      </c>
      <c r="U4" s="164">
        <v>2747.4780150000001</v>
      </c>
      <c r="V4" s="164">
        <v>2908</v>
      </c>
      <c r="W4" s="164">
        <v>2658</v>
      </c>
      <c r="X4" s="164">
        <v>2920</v>
      </c>
      <c r="Y4" s="164">
        <v>3166</v>
      </c>
      <c r="Z4" s="164">
        <v>3656</v>
      </c>
      <c r="AA4" s="164">
        <v>2824</v>
      </c>
      <c r="AB4" s="164">
        <v>2576</v>
      </c>
      <c r="AC4" s="164">
        <v>2698</v>
      </c>
      <c r="AD4" s="164">
        <v>2971</v>
      </c>
      <c r="AE4" s="164">
        <v>2774</v>
      </c>
      <c r="AF4" s="589">
        <v>2458</v>
      </c>
    </row>
    <row r="5" spans="2:32" s="130" customFormat="1" x14ac:dyDescent="0.35">
      <c r="B5" s="161" t="s">
        <v>194</v>
      </c>
      <c r="C5" s="162">
        <v>9486</v>
      </c>
      <c r="D5" s="162">
        <v>7267</v>
      </c>
      <c r="E5" s="162">
        <v>6227</v>
      </c>
      <c r="F5" s="162">
        <v>6839</v>
      </c>
      <c r="G5" s="162">
        <v>10069</v>
      </c>
      <c r="H5" s="162">
        <v>6499</v>
      </c>
      <c r="I5" s="162">
        <v>5540.3601829999998</v>
      </c>
      <c r="J5" s="162">
        <v>6137</v>
      </c>
      <c r="K5" s="162">
        <v>5261</v>
      </c>
      <c r="L5" s="162">
        <v>4636</v>
      </c>
      <c r="M5" s="162"/>
      <c r="N5" s="162">
        <v>1618</v>
      </c>
      <c r="O5" s="162">
        <v>585.97044000000005</v>
      </c>
      <c r="P5" s="162">
        <v>1354.0295599999999</v>
      </c>
      <c r="Q5" s="162">
        <v>1982</v>
      </c>
      <c r="R5" s="162">
        <f t="shared" si="0"/>
        <v>1618.3601829999998</v>
      </c>
      <c r="S5" s="162">
        <v>1058.1664929999999</v>
      </c>
      <c r="T5" s="162">
        <v>1615.8335070000001</v>
      </c>
      <c r="U5" s="162">
        <v>1856.1361039999997</v>
      </c>
      <c r="V5" s="162">
        <v>1607</v>
      </c>
      <c r="W5" s="162">
        <v>948</v>
      </c>
      <c r="X5" s="162">
        <v>1412</v>
      </c>
      <c r="Y5" s="162">
        <v>1645</v>
      </c>
      <c r="Z5" s="162">
        <v>1257</v>
      </c>
      <c r="AA5" s="162">
        <v>630</v>
      </c>
      <c r="AB5" s="162">
        <v>1153.5999999999999</v>
      </c>
      <c r="AC5" s="162">
        <v>1484</v>
      </c>
      <c r="AD5" s="162">
        <v>1368</v>
      </c>
      <c r="AE5" s="162">
        <v>764</v>
      </c>
      <c r="AF5" s="587">
        <v>1596</v>
      </c>
    </row>
    <row r="6" spans="2:32" s="130" customFormat="1" x14ac:dyDescent="0.35">
      <c r="B6" s="161" t="s">
        <v>195</v>
      </c>
      <c r="C6" s="162">
        <v>6937</v>
      </c>
      <c r="D6" s="162">
        <v>6069</v>
      </c>
      <c r="E6" s="162">
        <v>3528</v>
      </c>
      <c r="F6" s="162">
        <v>3970</v>
      </c>
      <c r="G6" s="162">
        <v>4037</v>
      </c>
      <c r="H6" s="162">
        <v>3843</v>
      </c>
      <c r="I6" s="162">
        <v>4365.1845499999999</v>
      </c>
      <c r="J6" s="162">
        <v>3488</v>
      </c>
      <c r="K6" s="162">
        <v>3709</v>
      </c>
      <c r="L6" s="162">
        <v>3401</v>
      </c>
      <c r="M6" s="162"/>
      <c r="N6" s="162">
        <v>893</v>
      </c>
      <c r="O6" s="162">
        <v>855.21932000000015</v>
      </c>
      <c r="P6" s="162">
        <v>1097.7806799999998</v>
      </c>
      <c r="Q6" s="162">
        <v>1194</v>
      </c>
      <c r="R6" s="162">
        <f t="shared" si="0"/>
        <v>1218.1845499999999</v>
      </c>
      <c r="S6" s="162">
        <v>961.59646999999995</v>
      </c>
      <c r="T6" s="162">
        <v>779.40353000000005</v>
      </c>
      <c r="U6" s="162">
        <v>911.78167000000008</v>
      </c>
      <c r="V6" s="162">
        <v>835</v>
      </c>
      <c r="W6" s="162">
        <v>901</v>
      </c>
      <c r="X6" s="162">
        <v>946</v>
      </c>
      <c r="Y6" s="162">
        <v>871</v>
      </c>
      <c r="Z6" s="162">
        <v>991</v>
      </c>
      <c r="AA6" s="162">
        <v>904</v>
      </c>
      <c r="AB6" s="162">
        <v>815</v>
      </c>
      <c r="AC6" s="162">
        <v>862</v>
      </c>
      <c r="AD6" s="162">
        <v>819</v>
      </c>
      <c r="AE6" s="162">
        <v>936</v>
      </c>
      <c r="AF6" s="587">
        <v>1111</v>
      </c>
    </row>
    <row r="7" spans="2:32" s="130" customFormat="1" x14ac:dyDescent="0.35">
      <c r="B7" s="161" t="s">
        <v>196</v>
      </c>
      <c r="C7" s="162">
        <v>3232</v>
      </c>
      <c r="D7" s="162">
        <v>2951</v>
      </c>
      <c r="E7" s="162">
        <v>1951</v>
      </c>
      <c r="F7" s="162">
        <v>2334</v>
      </c>
      <c r="G7" s="162">
        <v>2318</v>
      </c>
      <c r="H7" s="162">
        <v>2134</v>
      </c>
      <c r="I7" s="162">
        <v>1676.3404900000005</v>
      </c>
      <c r="J7" s="162">
        <v>1901</v>
      </c>
      <c r="K7" s="162">
        <v>2013</v>
      </c>
      <c r="L7" s="162">
        <v>2072</v>
      </c>
      <c r="M7" s="162"/>
      <c r="N7" s="162">
        <v>495</v>
      </c>
      <c r="O7" s="162">
        <v>393.63944000000004</v>
      </c>
      <c r="P7" s="162">
        <v>442.36055999999996</v>
      </c>
      <c r="Q7" s="162">
        <v>429</v>
      </c>
      <c r="R7" s="162">
        <f t="shared" si="0"/>
        <v>411.3404900000005</v>
      </c>
      <c r="S7" s="162">
        <v>427.15650999999997</v>
      </c>
      <c r="T7" s="162">
        <v>449.84349000000003</v>
      </c>
      <c r="U7" s="162">
        <v>527.15463</v>
      </c>
      <c r="V7" s="162">
        <v>497</v>
      </c>
      <c r="W7" s="162">
        <v>500</v>
      </c>
      <c r="X7" s="162">
        <v>530</v>
      </c>
      <c r="Y7" s="162">
        <v>500</v>
      </c>
      <c r="Z7" s="162">
        <v>484</v>
      </c>
      <c r="AA7" s="162">
        <v>505</v>
      </c>
      <c r="AB7" s="162">
        <v>539</v>
      </c>
      <c r="AC7" s="162">
        <v>505</v>
      </c>
      <c r="AD7" s="162">
        <v>524</v>
      </c>
      <c r="AE7" s="162">
        <v>589</v>
      </c>
      <c r="AF7" s="587">
        <v>600</v>
      </c>
    </row>
    <row r="8" spans="2:32" s="130" customFormat="1" x14ac:dyDescent="0.35">
      <c r="B8" s="161" t="s">
        <v>197</v>
      </c>
      <c r="C8" s="162">
        <v>1464</v>
      </c>
      <c r="D8" s="162">
        <v>1150</v>
      </c>
      <c r="E8" s="162">
        <v>641</v>
      </c>
      <c r="F8" s="162">
        <v>870</v>
      </c>
      <c r="G8" s="162">
        <v>838</v>
      </c>
      <c r="H8" s="162">
        <v>867</v>
      </c>
      <c r="I8" s="162">
        <v>795.79468999999995</v>
      </c>
      <c r="J8" s="162">
        <v>735</v>
      </c>
      <c r="K8" s="162">
        <v>839</v>
      </c>
      <c r="L8" s="162">
        <v>1091</v>
      </c>
      <c r="M8" s="162"/>
      <c r="N8" s="162">
        <v>215</v>
      </c>
      <c r="O8" s="162">
        <v>181.06339999999997</v>
      </c>
      <c r="P8" s="162">
        <v>198.93660000000003</v>
      </c>
      <c r="Q8" s="162">
        <v>217</v>
      </c>
      <c r="R8" s="162">
        <f t="shared" si="0"/>
        <v>198.79468999999997</v>
      </c>
      <c r="S8" s="162">
        <v>162.70596</v>
      </c>
      <c r="T8" s="162">
        <v>162.29404</v>
      </c>
      <c r="U8" s="162">
        <v>206.30856000000006</v>
      </c>
      <c r="V8" s="162">
        <v>204</v>
      </c>
      <c r="W8" s="162">
        <v>130</v>
      </c>
      <c r="X8" s="162">
        <v>217</v>
      </c>
      <c r="Y8" s="162">
        <v>238</v>
      </c>
      <c r="Z8" s="162">
        <v>255</v>
      </c>
      <c r="AA8" s="162">
        <v>273</v>
      </c>
      <c r="AB8" s="162">
        <v>277</v>
      </c>
      <c r="AC8" s="162">
        <v>269</v>
      </c>
      <c r="AD8" s="162">
        <v>272</v>
      </c>
      <c r="AE8" s="162">
        <v>299</v>
      </c>
      <c r="AF8" s="587">
        <v>347</v>
      </c>
    </row>
    <row r="9" spans="2:32" s="130" customFormat="1" x14ac:dyDescent="0.35">
      <c r="B9" s="161" t="s">
        <v>198</v>
      </c>
      <c r="C9" s="162">
        <v>2167</v>
      </c>
      <c r="D9" s="162">
        <v>1553</v>
      </c>
      <c r="E9" s="162">
        <v>1279</v>
      </c>
      <c r="F9" s="162">
        <v>1684</v>
      </c>
      <c r="G9" s="162">
        <v>1840</v>
      </c>
      <c r="H9" s="162">
        <v>1769</v>
      </c>
      <c r="I9" s="162">
        <v>1689.0755099999999</v>
      </c>
      <c r="J9" s="162">
        <v>1693</v>
      </c>
      <c r="K9" s="162">
        <v>1629</v>
      </c>
      <c r="L9" s="162">
        <v>1533</v>
      </c>
      <c r="M9" s="162"/>
      <c r="N9" s="162">
        <v>529</v>
      </c>
      <c r="O9" s="162">
        <v>317.05757</v>
      </c>
      <c r="P9" s="162">
        <v>423.94243</v>
      </c>
      <c r="Q9" s="162">
        <v>451</v>
      </c>
      <c r="R9" s="162">
        <f t="shared" si="0"/>
        <v>497.07550999999984</v>
      </c>
      <c r="S9" s="162">
        <v>509.44785000000002</v>
      </c>
      <c r="T9" s="162">
        <v>419.55214999999998</v>
      </c>
      <c r="U9" s="162">
        <v>369.75568000000004</v>
      </c>
      <c r="V9" s="162">
        <v>394</v>
      </c>
      <c r="W9" s="162">
        <v>378</v>
      </c>
      <c r="X9" s="162">
        <v>412</v>
      </c>
      <c r="Y9" s="162">
        <v>402</v>
      </c>
      <c r="Z9" s="162">
        <v>436</v>
      </c>
      <c r="AA9" s="162">
        <v>415</v>
      </c>
      <c r="AB9" s="162">
        <v>335</v>
      </c>
      <c r="AC9" s="162">
        <v>314</v>
      </c>
      <c r="AD9" s="162">
        <v>469</v>
      </c>
      <c r="AE9" s="162">
        <v>423</v>
      </c>
      <c r="AF9" s="587">
        <v>441</v>
      </c>
    </row>
    <row r="10" spans="2:32" s="130" customFormat="1" x14ac:dyDescent="0.35">
      <c r="B10" s="161" t="s">
        <v>199</v>
      </c>
      <c r="C10" s="162">
        <v>1479</v>
      </c>
      <c r="D10" s="162">
        <v>1923</v>
      </c>
      <c r="E10" s="162">
        <v>1180</v>
      </c>
      <c r="F10" s="162">
        <v>1401</v>
      </c>
      <c r="G10" s="162">
        <v>1793</v>
      </c>
      <c r="H10" s="162">
        <v>2178</v>
      </c>
      <c r="I10" s="162">
        <v>1835.2011299999999</v>
      </c>
      <c r="J10" s="162">
        <v>1754</v>
      </c>
      <c r="K10" s="162">
        <v>2031</v>
      </c>
      <c r="L10" s="162">
        <v>2474</v>
      </c>
      <c r="M10" s="162"/>
      <c r="N10" s="162">
        <v>563</v>
      </c>
      <c r="O10" s="162">
        <v>466.50694999999996</v>
      </c>
      <c r="P10" s="162">
        <v>467.49305000000004</v>
      </c>
      <c r="Q10" s="162">
        <v>436</v>
      </c>
      <c r="R10" s="162">
        <f t="shared" si="0"/>
        <v>465.20112999999992</v>
      </c>
      <c r="S10" s="162">
        <v>412.42351999999994</v>
      </c>
      <c r="T10" s="162">
        <v>463.57648000000006</v>
      </c>
      <c r="U10" s="162">
        <v>444.38560999999993</v>
      </c>
      <c r="V10" s="162">
        <v>433</v>
      </c>
      <c r="W10" s="162">
        <v>464</v>
      </c>
      <c r="X10" s="162">
        <v>449</v>
      </c>
      <c r="Y10" s="162">
        <v>523</v>
      </c>
      <c r="Z10" s="162">
        <v>595</v>
      </c>
      <c r="AA10" s="162">
        <v>542</v>
      </c>
      <c r="AB10" s="162">
        <v>604</v>
      </c>
      <c r="AC10" s="162">
        <v>607</v>
      </c>
      <c r="AD10" s="162">
        <v>721</v>
      </c>
      <c r="AE10" s="162">
        <v>731</v>
      </c>
      <c r="AF10" s="587">
        <v>789</v>
      </c>
    </row>
    <row r="11" spans="2:32" s="130" customFormat="1" x14ac:dyDescent="0.35">
      <c r="B11" s="161" t="s">
        <v>200</v>
      </c>
      <c r="C11" s="162">
        <v>1791</v>
      </c>
      <c r="D11" s="162">
        <v>1614</v>
      </c>
      <c r="E11" s="162">
        <v>962</v>
      </c>
      <c r="F11" s="162">
        <v>907</v>
      </c>
      <c r="G11" s="162">
        <v>910</v>
      </c>
      <c r="H11" s="162">
        <v>893</v>
      </c>
      <c r="I11" s="162">
        <v>882.27882999999986</v>
      </c>
      <c r="J11" s="162">
        <v>731</v>
      </c>
      <c r="K11" s="162">
        <v>764</v>
      </c>
      <c r="L11" s="162">
        <v>774</v>
      </c>
      <c r="M11" s="162"/>
      <c r="N11" s="162">
        <v>230</v>
      </c>
      <c r="O11" s="162">
        <v>205.85176999999999</v>
      </c>
      <c r="P11" s="162">
        <v>220.14823000000001</v>
      </c>
      <c r="Q11" s="162">
        <v>241</v>
      </c>
      <c r="R11" s="162">
        <f t="shared" si="0"/>
        <v>215.27882999999986</v>
      </c>
      <c r="S11" s="162">
        <v>155.70590000000001</v>
      </c>
      <c r="T11" s="162">
        <v>211.29409999999999</v>
      </c>
      <c r="U11" s="162">
        <v>182.38992999999996</v>
      </c>
      <c r="V11" s="162">
        <v>183</v>
      </c>
      <c r="W11" s="162">
        <v>156</v>
      </c>
      <c r="X11" s="162">
        <v>193</v>
      </c>
      <c r="Y11" s="162">
        <v>208</v>
      </c>
      <c r="Z11" s="162">
        <v>207</v>
      </c>
      <c r="AA11" s="162">
        <v>171</v>
      </c>
      <c r="AB11" s="162">
        <v>213</v>
      </c>
      <c r="AC11" s="162">
        <v>194</v>
      </c>
      <c r="AD11" s="162">
        <v>196</v>
      </c>
      <c r="AE11" s="162">
        <v>226</v>
      </c>
      <c r="AF11" s="587">
        <v>244</v>
      </c>
    </row>
    <row r="12" spans="2:32" s="130" customFormat="1" ht="15" thickBot="1" x14ac:dyDescent="0.4">
      <c r="B12" s="216" t="s">
        <v>90</v>
      </c>
      <c r="C12" s="217">
        <v>40656</v>
      </c>
      <c r="D12" s="217">
        <v>36529</v>
      </c>
      <c r="E12" s="217">
        <v>28203</v>
      </c>
      <c r="F12" s="217">
        <v>31589</v>
      </c>
      <c r="G12" s="217">
        <v>33962</v>
      </c>
      <c r="H12" s="217">
        <v>29567</v>
      </c>
      <c r="I12" s="217">
        <v>30084.830686000012</v>
      </c>
      <c r="J12" s="217">
        <v>28520</v>
      </c>
      <c r="K12" s="217">
        <v>29839</v>
      </c>
      <c r="L12" s="217">
        <v>28521</v>
      </c>
      <c r="M12" s="217"/>
      <c r="N12" s="217">
        <v>7720</v>
      </c>
      <c r="O12" s="217">
        <v>6286.4000800000013</v>
      </c>
      <c r="P12" s="217">
        <v>7660.5999199999987</v>
      </c>
      <c r="Q12" s="217">
        <v>8219</v>
      </c>
      <c r="R12" s="217">
        <f>SUM(R3:R11)-R4</f>
        <v>7917.8306860000012</v>
      </c>
      <c r="S12" s="217">
        <v>6567.4010640000015</v>
      </c>
      <c r="T12" s="217">
        <v>6954.5989359999985</v>
      </c>
      <c r="U12" s="217">
        <v>7570.1984389999961</v>
      </c>
      <c r="V12" s="217">
        <v>7428</v>
      </c>
      <c r="W12" s="217">
        <v>6424</v>
      </c>
      <c r="X12" s="217">
        <v>7349</v>
      </c>
      <c r="Y12" s="217">
        <v>7903</v>
      </c>
      <c r="Z12" s="217">
        <v>8177</v>
      </c>
      <c r="AA12" s="217">
        <v>6540</v>
      </c>
      <c r="AB12" s="217">
        <v>6934.2000000000007</v>
      </c>
      <c r="AC12" s="217">
        <v>7340</v>
      </c>
      <c r="AD12" s="217">
        <v>7706.7999999999993</v>
      </c>
      <c r="AE12" s="217">
        <v>7076</v>
      </c>
      <c r="AF12" s="590">
        <v>7946</v>
      </c>
    </row>
    <row r="13" spans="2:32" x14ac:dyDescent="0.35">
      <c r="B13" s="255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584"/>
    </row>
    <row r="14" spans="2:32" ht="15" thickBot="1" x14ac:dyDescent="0.4">
      <c r="B14" s="107" t="s">
        <v>49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585"/>
    </row>
    <row r="15" spans="2:32" x14ac:dyDescent="0.35">
      <c r="B15" s="456" t="s">
        <v>38</v>
      </c>
      <c r="C15" s="456">
        <v>2007</v>
      </c>
      <c r="D15" s="456">
        <v>2008</v>
      </c>
      <c r="E15" s="456">
        <v>2009</v>
      </c>
      <c r="F15" s="456">
        <v>2010</v>
      </c>
      <c r="G15" s="456">
        <v>2011</v>
      </c>
      <c r="H15" s="456">
        <v>2012</v>
      </c>
      <c r="I15" s="456">
        <v>2013</v>
      </c>
      <c r="J15" s="456">
        <v>2014</v>
      </c>
      <c r="K15" s="456">
        <v>2015</v>
      </c>
      <c r="L15" s="456">
        <v>2016</v>
      </c>
      <c r="M15" s="456"/>
      <c r="N15" s="456" t="s">
        <v>39</v>
      </c>
      <c r="O15" s="456" t="s">
        <v>40</v>
      </c>
      <c r="P15" s="456" t="s">
        <v>41</v>
      </c>
      <c r="Q15" s="456" t="s">
        <v>42</v>
      </c>
      <c r="R15" s="456" t="s">
        <v>43</v>
      </c>
      <c r="S15" s="456" t="s">
        <v>44</v>
      </c>
      <c r="T15" s="456" t="s">
        <v>45</v>
      </c>
      <c r="U15" s="456" t="s">
        <v>46</v>
      </c>
      <c r="V15" s="456" t="s">
        <v>14</v>
      </c>
      <c r="W15" s="456" t="s">
        <v>401</v>
      </c>
      <c r="X15" s="456" t="s">
        <v>3</v>
      </c>
      <c r="Y15" s="456" t="s">
        <v>4</v>
      </c>
      <c r="Z15" s="456" t="s">
        <v>299</v>
      </c>
      <c r="AA15" s="456" t="s">
        <v>392</v>
      </c>
      <c r="AB15" s="456" t="s">
        <v>445</v>
      </c>
      <c r="AC15" s="456" t="s">
        <v>446</v>
      </c>
      <c r="AD15" s="456" t="s">
        <v>447</v>
      </c>
      <c r="AE15" s="456" t="s">
        <v>455</v>
      </c>
      <c r="AF15" s="591" t="s">
        <v>479</v>
      </c>
    </row>
    <row r="16" spans="2:32" s="130" customFormat="1" x14ac:dyDescent="0.35">
      <c r="B16" s="161" t="s">
        <v>192</v>
      </c>
      <c r="C16" s="162">
        <v>60003</v>
      </c>
      <c r="D16" s="162">
        <v>62107</v>
      </c>
      <c r="E16" s="162">
        <v>52567</v>
      </c>
      <c r="F16" s="162">
        <v>60706</v>
      </c>
      <c r="G16" s="162">
        <v>58376</v>
      </c>
      <c r="H16" s="162">
        <v>57039</v>
      </c>
      <c r="I16" s="162">
        <v>59953.656000000003</v>
      </c>
      <c r="J16" s="162">
        <v>56919</v>
      </c>
      <c r="K16" s="162">
        <v>63285</v>
      </c>
      <c r="L16" s="162">
        <v>59768</v>
      </c>
      <c r="M16" s="162"/>
      <c r="N16" s="162">
        <v>15362</v>
      </c>
      <c r="O16" s="162">
        <v>14671.231</v>
      </c>
      <c r="P16" s="162">
        <v>14520.769</v>
      </c>
      <c r="Q16" s="162">
        <v>14763</v>
      </c>
      <c r="R16" s="162">
        <f t="shared" ref="R16:R24" si="1">I16-Q16-P16-O16</f>
        <v>15998.656000000003</v>
      </c>
      <c r="S16" s="162">
        <v>13420.714999999998</v>
      </c>
      <c r="T16" s="162">
        <v>12395.285000000002</v>
      </c>
      <c r="U16" s="162">
        <v>14953.39</v>
      </c>
      <c r="V16" s="162">
        <v>16150</v>
      </c>
      <c r="W16" s="162">
        <v>13111</v>
      </c>
      <c r="X16" s="162">
        <v>14372</v>
      </c>
      <c r="Y16" s="162">
        <v>17077</v>
      </c>
      <c r="Z16" s="162">
        <v>18726</v>
      </c>
      <c r="AA16" s="162">
        <v>14650</v>
      </c>
      <c r="AB16" s="162">
        <v>14224</v>
      </c>
      <c r="AC16" s="162">
        <v>14817</v>
      </c>
      <c r="AD16" s="162">
        <v>16078</v>
      </c>
      <c r="AE16" s="162">
        <v>14958</v>
      </c>
      <c r="AF16" s="587">
        <v>14134</v>
      </c>
    </row>
    <row r="17" spans="2:32" s="130" customFormat="1" x14ac:dyDescent="0.35">
      <c r="B17" s="163" t="s">
        <v>193</v>
      </c>
      <c r="C17" s="164">
        <v>52243</v>
      </c>
      <c r="D17" s="164">
        <v>54578</v>
      </c>
      <c r="E17" s="164">
        <v>47152</v>
      </c>
      <c r="F17" s="164">
        <v>52729</v>
      </c>
      <c r="G17" s="164">
        <v>52479</v>
      </c>
      <c r="H17" s="164">
        <v>52111</v>
      </c>
      <c r="I17" s="164">
        <v>54969.156000000003</v>
      </c>
      <c r="J17" s="164">
        <v>51976</v>
      </c>
      <c r="K17" s="164">
        <v>57847</v>
      </c>
      <c r="L17" s="164">
        <v>53690</v>
      </c>
      <c r="M17" s="164"/>
      <c r="N17" s="164">
        <v>14169</v>
      </c>
      <c r="O17" s="164">
        <v>13292.530999999999</v>
      </c>
      <c r="P17" s="164">
        <v>13294.469000000001</v>
      </c>
      <c r="Q17" s="164">
        <v>13632</v>
      </c>
      <c r="R17" s="164">
        <f t="shared" si="1"/>
        <v>14750.156000000003</v>
      </c>
      <c r="S17" s="164">
        <v>12243.914999999999</v>
      </c>
      <c r="T17" s="164">
        <v>11182.085000000001</v>
      </c>
      <c r="U17" s="164">
        <v>13696.49</v>
      </c>
      <c r="V17" s="164">
        <v>14854</v>
      </c>
      <c r="W17" s="164">
        <v>12003</v>
      </c>
      <c r="X17" s="164">
        <v>13129</v>
      </c>
      <c r="Y17" s="164">
        <v>15532</v>
      </c>
      <c r="Z17" s="164">
        <v>17183</v>
      </c>
      <c r="AA17" s="164">
        <v>13204</v>
      </c>
      <c r="AB17" s="164">
        <v>12648</v>
      </c>
      <c r="AC17" s="164">
        <v>13318</v>
      </c>
      <c r="AD17" s="164">
        <v>14520</v>
      </c>
      <c r="AE17" s="164">
        <v>13529</v>
      </c>
      <c r="AF17" s="589">
        <v>12605</v>
      </c>
    </row>
    <row r="18" spans="2:32" s="130" customFormat="1" x14ac:dyDescent="0.35">
      <c r="B18" s="161" t="s">
        <v>194</v>
      </c>
      <c r="C18" s="162">
        <v>30277</v>
      </c>
      <c r="D18" s="162">
        <v>24088</v>
      </c>
      <c r="E18" s="162">
        <v>20109</v>
      </c>
      <c r="F18" s="162">
        <v>23065</v>
      </c>
      <c r="G18" s="162">
        <v>34237</v>
      </c>
      <c r="H18" s="162">
        <v>22712</v>
      </c>
      <c r="I18" s="162">
        <v>19819.809999999998</v>
      </c>
      <c r="J18" s="162">
        <v>21525</v>
      </c>
      <c r="K18" s="162">
        <v>19898</v>
      </c>
      <c r="L18" s="162">
        <v>18173</v>
      </c>
      <c r="M18" s="162"/>
      <c r="N18" s="162">
        <v>5829</v>
      </c>
      <c r="O18" s="162">
        <v>2246.085</v>
      </c>
      <c r="P18" s="162">
        <v>4799.915</v>
      </c>
      <c r="Q18" s="162">
        <v>7055</v>
      </c>
      <c r="R18" s="162">
        <f t="shared" si="1"/>
        <v>5718.8099999999977</v>
      </c>
      <c r="S18" s="162">
        <v>3726.0780000000004</v>
      </c>
      <c r="T18" s="162">
        <v>5621.9219999999996</v>
      </c>
      <c r="U18" s="162">
        <v>6530.2910000000002</v>
      </c>
      <c r="V18" s="162">
        <v>5647</v>
      </c>
      <c r="W18" s="162">
        <v>3356</v>
      </c>
      <c r="X18" s="162">
        <v>5220</v>
      </c>
      <c r="Y18" s="162">
        <v>6313</v>
      </c>
      <c r="Z18" s="162">
        <v>5009</v>
      </c>
      <c r="AA18" s="162">
        <v>2556</v>
      </c>
      <c r="AB18" s="162">
        <v>4445</v>
      </c>
      <c r="AC18" s="162">
        <v>5708</v>
      </c>
      <c r="AD18" s="162">
        <v>5464</v>
      </c>
      <c r="AE18" s="162">
        <v>3056</v>
      </c>
      <c r="AF18" s="587">
        <v>5909</v>
      </c>
    </row>
    <row r="19" spans="2:32" s="130" customFormat="1" x14ac:dyDescent="0.35">
      <c r="B19" s="161" t="s">
        <v>195</v>
      </c>
      <c r="C19" s="162">
        <v>22979</v>
      </c>
      <c r="D19" s="162">
        <v>20420</v>
      </c>
      <c r="E19" s="162">
        <v>12222</v>
      </c>
      <c r="F19" s="162">
        <v>13653</v>
      </c>
      <c r="G19" s="162">
        <v>14433</v>
      </c>
      <c r="H19" s="162">
        <v>13923</v>
      </c>
      <c r="I19" s="162">
        <v>13730.3</v>
      </c>
      <c r="J19" s="162">
        <v>12292</v>
      </c>
      <c r="K19" s="162">
        <v>12311</v>
      </c>
      <c r="L19" s="162">
        <v>11266</v>
      </c>
      <c r="M19" s="162"/>
      <c r="N19" s="162">
        <v>3295</v>
      </c>
      <c r="O19" s="162">
        <v>3041.9</v>
      </c>
      <c r="P19" s="162">
        <v>3476.1</v>
      </c>
      <c r="Q19" s="162">
        <v>3623</v>
      </c>
      <c r="R19" s="162">
        <f t="shared" si="1"/>
        <v>3589.2999999999988</v>
      </c>
      <c r="S19" s="162">
        <v>3198</v>
      </c>
      <c r="T19" s="162">
        <v>2965</v>
      </c>
      <c r="U19" s="162">
        <v>3197.4000000000005</v>
      </c>
      <c r="V19" s="162">
        <v>2932</v>
      </c>
      <c r="W19" s="162">
        <v>3050</v>
      </c>
      <c r="X19" s="162">
        <v>3184</v>
      </c>
      <c r="Y19" s="162">
        <v>3084</v>
      </c>
      <c r="Z19" s="162">
        <v>2993</v>
      </c>
      <c r="AA19" s="162">
        <v>2841</v>
      </c>
      <c r="AB19" s="162">
        <v>2599</v>
      </c>
      <c r="AC19" s="162">
        <v>2838</v>
      </c>
      <c r="AD19" s="162">
        <v>2988</v>
      </c>
      <c r="AE19" s="162">
        <v>3111</v>
      </c>
      <c r="AF19" s="587">
        <v>3464</v>
      </c>
    </row>
    <row r="20" spans="2:32" s="130" customFormat="1" x14ac:dyDescent="0.35">
      <c r="B20" s="161" t="s">
        <v>196</v>
      </c>
      <c r="C20" s="162">
        <v>10495</v>
      </c>
      <c r="D20" s="162">
        <v>9461</v>
      </c>
      <c r="E20" s="162">
        <v>6790</v>
      </c>
      <c r="F20" s="162">
        <v>7627</v>
      </c>
      <c r="G20" s="162">
        <v>7310</v>
      </c>
      <c r="H20" s="162">
        <v>6730</v>
      </c>
      <c r="I20" s="162">
        <v>5867.6</v>
      </c>
      <c r="J20" s="162">
        <v>5961</v>
      </c>
      <c r="K20" s="162">
        <v>5846</v>
      </c>
      <c r="L20" s="162">
        <v>6295</v>
      </c>
      <c r="M20" s="162"/>
      <c r="N20" s="162">
        <v>1588</v>
      </c>
      <c r="O20" s="162">
        <v>1462</v>
      </c>
      <c r="P20" s="162">
        <v>1497</v>
      </c>
      <c r="Q20" s="162">
        <v>1458</v>
      </c>
      <c r="R20" s="162">
        <f t="shared" si="1"/>
        <v>1450.6000000000004</v>
      </c>
      <c r="S20" s="162">
        <v>1513.3</v>
      </c>
      <c r="T20" s="162">
        <v>1397.7</v>
      </c>
      <c r="U20" s="162">
        <v>1559.7</v>
      </c>
      <c r="V20" s="162">
        <v>1491</v>
      </c>
      <c r="W20" s="162">
        <v>1500</v>
      </c>
      <c r="X20" s="162">
        <v>1498</v>
      </c>
      <c r="Y20" s="162">
        <v>1420</v>
      </c>
      <c r="Z20" s="162">
        <v>1428</v>
      </c>
      <c r="AA20" s="162">
        <v>1596</v>
      </c>
      <c r="AB20" s="162">
        <v>1622</v>
      </c>
      <c r="AC20" s="162">
        <v>1474</v>
      </c>
      <c r="AD20" s="162">
        <v>1603</v>
      </c>
      <c r="AE20" s="162">
        <v>1746</v>
      </c>
      <c r="AF20" s="587">
        <v>1720</v>
      </c>
    </row>
    <row r="21" spans="2:32" s="130" customFormat="1" x14ac:dyDescent="0.35">
      <c r="B21" s="161" t="s">
        <v>197</v>
      </c>
      <c r="C21" s="162">
        <v>5073</v>
      </c>
      <c r="D21" s="162">
        <v>3789</v>
      </c>
      <c r="E21" s="162">
        <v>2708</v>
      </c>
      <c r="F21" s="162">
        <v>3356</v>
      </c>
      <c r="G21" s="162">
        <v>3523</v>
      </c>
      <c r="H21" s="162">
        <v>3569</v>
      </c>
      <c r="I21" s="162">
        <v>3012.6</v>
      </c>
      <c r="J21" s="162">
        <v>2692</v>
      </c>
      <c r="K21" s="162">
        <v>3001</v>
      </c>
      <c r="L21" s="162">
        <v>3042</v>
      </c>
      <c r="M21" s="162"/>
      <c r="N21" s="162">
        <v>887</v>
      </c>
      <c r="O21" s="162">
        <v>685.3</v>
      </c>
      <c r="P21" s="162">
        <v>756.7</v>
      </c>
      <c r="Q21" s="162">
        <v>825</v>
      </c>
      <c r="R21" s="162">
        <f t="shared" si="1"/>
        <v>745.59999999999991</v>
      </c>
      <c r="S21" s="162">
        <v>588.6</v>
      </c>
      <c r="T21" s="162">
        <v>623.4</v>
      </c>
      <c r="U21" s="162">
        <v>721.3</v>
      </c>
      <c r="V21" s="162">
        <v>759</v>
      </c>
      <c r="W21" s="162">
        <v>481</v>
      </c>
      <c r="X21" s="162">
        <v>792</v>
      </c>
      <c r="Y21" s="162">
        <v>858</v>
      </c>
      <c r="Z21" s="162">
        <v>869</v>
      </c>
      <c r="AA21" s="162">
        <v>679</v>
      </c>
      <c r="AB21" s="162">
        <v>756</v>
      </c>
      <c r="AC21" s="162">
        <v>764</v>
      </c>
      <c r="AD21" s="162">
        <v>843</v>
      </c>
      <c r="AE21" s="162">
        <v>994</v>
      </c>
      <c r="AF21" s="587">
        <v>1321</v>
      </c>
    </row>
    <row r="22" spans="2:32" s="130" customFormat="1" x14ac:dyDescent="0.35">
      <c r="B22" s="161" t="s">
        <v>198</v>
      </c>
      <c r="C22" s="162">
        <v>6654</v>
      </c>
      <c r="D22" s="162">
        <v>5221</v>
      </c>
      <c r="E22" s="162">
        <v>4212</v>
      </c>
      <c r="F22" s="162">
        <v>4817</v>
      </c>
      <c r="G22" s="162">
        <v>5070</v>
      </c>
      <c r="H22" s="162">
        <v>4673</v>
      </c>
      <c r="I22" s="162">
        <v>4415.5</v>
      </c>
      <c r="J22" s="162">
        <v>4709</v>
      </c>
      <c r="K22" s="162">
        <v>4673</v>
      </c>
      <c r="L22" s="162">
        <v>4331</v>
      </c>
      <c r="M22" s="162"/>
      <c r="N22" s="162">
        <v>1438</v>
      </c>
      <c r="O22" s="162">
        <v>911.50000000000011</v>
      </c>
      <c r="P22" s="162">
        <v>1036.5</v>
      </c>
      <c r="Q22" s="162">
        <v>1159</v>
      </c>
      <c r="R22" s="162">
        <f t="shared" si="1"/>
        <v>1308.5</v>
      </c>
      <c r="S22" s="162">
        <v>1310.8000000000002</v>
      </c>
      <c r="T22" s="162">
        <v>1135.1999999999998</v>
      </c>
      <c r="U22" s="162">
        <v>1076</v>
      </c>
      <c r="V22" s="162">
        <v>1187</v>
      </c>
      <c r="W22" s="162">
        <v>1136</v>
      </c>
      <c r="X22" s="162">
        <v>1199</v>
      </c>
      <c r="Y22" s="162">
        <v>1090</v>
      </c>
      <c r="Z22" s="162">
        <v>1247</v>
      </c>
      <c r="AA22" s="162">
        <v>1195</v>
      </c>
      <c r="AB22" s="162">
        <v>994</v>
      </c>
      <c r="AC22" s="162">
        <v>934</v>
      </c>
      <c r="AD22" s="162">
        <v>1207</v>
      </c>
      <c r="AE22" s="162">
        <v>1031</v>
      </c>
      <c r="AF22" s="587">
        <v>1165</v>
      </c>
    </row>
    <row r="23" spans="2:32" s="130" customFormat="1" x14ac:dyDescent="0.35">
      <c r="B23" s="161" t="s">
        <v>199</v>
      </c>
      <c r="C23" s="162">
        <v>3699</v>
      </c>
      <c r="D23" s="162">
        <v>4118</v>
      </c>
      <c r="E23" s="162">
        <v>2704</v>
      </c>
      <c r="F23" s="162">
        <v>3161</v>
      </c>
      <c r="G23" s="162">
        <v>4172</v>
      </c>
      <c r="H23" s="162">
        <v>5212</v>
      </c>
      <c r="I23" s="162">
        <v>4866.2</v>
      </c>
      <c r="J23" s="162">
        <v>4535</v>
      </c>
      <c r="K23" s="162">
        <v>5173</v>
      </c>
      <c r="L23" s="162">
        <v>6473</v>
      </c>
      <c r="M23" s="162"/>
      <c r="N23" s="162">
        <v>1400</v>
      </c>
      <c r="O23" s="162">
        <v>1211.3</v>
      </c>
      <c r="P23" s="162">
        <v>1194.7</v>
      </c>
      <c r="Q23" s="162">
        <v>1201</v>
      </c>
      <c r="R23" s="162">
        <f t="shared" si="1"/>
        <v>1259.2</v>
      </c>
      <c r="S23" s="162">
        <v>1077.0999999999999</v>
      </c>
      <c r="T23" s="162">
        <v>1209.9000000000001</v>
      </c>
      <c r="U23" s="162">
        <v>1135.3000000000002</v>
      </c>
      <c r="V23" s="162">
        <v>1113</v>
      </c>
      <c r="W23" s="162">
        <v>1174</v>
      </c>
      <c r="X23" s="162">
        <v>1161</v>
      </c>
      <c r="Y23" s="162">
        <v>1288</v>
      </c>
      <c r="Z23" s="162">
        <v>1550</v>
      </c>
      <c r="AA23" s="162">
        <v>1442</v>
      </c>
      <c r="AB23" s="162">
        <v>1589</v>
      </c>
      <c r="AC23" s="162">
        <v>1589</v>
      </c>
      <c r="AD23" s="162">
        <v>1853</v>
      </c>
      <c r="AE23" s="162">
        <v>1849</v>
      </c>
      <c r="AF23" s="587">
        <v>1847</v>
      </c>
    </row>
    <row r="24" spans="2:32" s="130" customFormat="1" x14ac:dyDescent="0.35">
      <c r="B24" s="161" t="s">
        <v>200</v>
      </c>
      <c r="C24" s="162">
        <v>5682</v>
      </c>
      <c r="D24" s="162">
        <v>5242</v>
      </c>
      <c r="E24" s="162">
        <v>3302</v>
      </c>
      <c r="F24" s="162">
        <v>3181</v>
      </c>
      <c r="G24" s="162">
        <v>3337</v>
      </c>
      <c r="H24" s="162">
        <v>2881</v>
      </c>
      <c r="I24" s="162">
        <v>2780.0999999999995</v>
      </c>
      <c r="J24" s="162">
        <v>2073</v>
      </c>
      <c r="K24" s="162">
        <v>2070</v>
      </c>
      <c r="L24" s="162">
        <v>2147</v>
      </c>
      <c r="M24" s="162"/>
      <c r="N24" s="162">
        <v>766</v>
      </c>
      <c r="O24" s="162">
        <v>670.5</v>
      </c>
      <c r="P24" s="162">
        <v>650.5</v>
      </c>
      <c r="Q24" s="162">
        <v>751</v>
      </c>
      <c r="R24" s="162">
        <f t="shared" si="1"/>
        <v>708.09999999999945</v>
      </c>
      <c r="S24" s="162">
        <v>462.5</v>
      </c>
      <c r="T24" s="162">
        <v>575.5</v>
      </c>
      <c r="U24" s="162">
        <v>520.1</v>
      </c>
      <c r="V24" s="162">
        <v>513</v>
      </c>
      <c r="W24" s="162">
        <v>415</v>
      </c>
      <c r="X24" s="162">
        <v>520</v>
      </c>
      <c r="Y24" s="162">
        <v>581</v>
      </c>
      <c r="Z24" s="162">
        <v>554</v>
      </c>
      <c r="AA24" s="162">
        <v>478</v>
      </c>
      <c r="AB24" s="162">
        <v>571</v>
      </c>
      <c r="AC24" s="162">
        <v>528</v>
      </c>
      <c r="AD24" s="162">
        <v>571</v>
      </c>
      <c r="AE24" s="162">
        <v>657</v>
      </c>
      <c r="AF24" s="588">
        <v>673</v>
      </c>
    </row>
    <row r="25" spans="2:32" s="130" customFormat="1" ht="15" thickBot="1" x14ac:dyDescent="0.4">
      <c r="B25" s="216" t="s">
        <v>90</v>
      </c>
      <c r="C25" s="217">
        <v>144862</v>
      </c>
      <c r="D25" s="217">
        <v>134446</v>
      </c>
      <c r="E25" s="217">
        <v>104614</v>
      </c>
      <c r="F25" s="217">
        <v>119566</v>
      </c>
      <c r="G25" s="217">
        <v>130458</v>
      </c>
      <c r="H25" s="217">
        <v>116739</v>
      </c>
      <c r="I25" s="217">
        <v>114445.76600000002</v>
      </c>
      <c r="J25" s="217">
        <v>110706</v>
      </c>
      <c r="K25" s="217">
        <v>116257</v>
      </c>
      <c r="L25" s="217">
        <v>111495</v>
      </c>
      <c r="M25" s="217"/>
      <c r="N25" s="217">
        <v>30565</v>
      </c>
      <c r="O25" s="217">
        <v>24899.816000000003</v>
      </c>
      <c r="P25" s="217">
        <v>27932.183999999997</v>
      </c>
      <c r="Q25" s="217">
        <v>30835</v>
      </c>
      <c r="R25" s="217">
        <f>SUM(R16:R24)-R17</f>
        <v>30778.765999999989</v>
      </c>
      <c r="S25" s="217">
        <v>25297.093000000001</v>
      </c>
      <c r="T25" s="217">
        <v>25923.906999999999</v>
      </c>
      <c r="U25" s="217">
        <v>29693.481</v>
      </c>
      <c r="V25" s="217">
        <v>29792</v>
      </c>
      <c r="W25" s="217">
        <v>24224</v>
      </c>
      <c r="X25" s="217">
        <v>27946</v>
      </c>
      <c r="Y25" s="217">
        <v>31712</v>
      </c>
      <c r="Z25" s="217">
        <v>32375</v>
      </c>
      <c r="AA25" s="217">
        <v>25437</v>
      </c>
      <c r="AB25" s="217">
        <v>26800</v>
      </c>
      <c r="AC25" s="217">
        <v>28651</v>
      </c>
      <c r="AD25" s="217">
        <v>30607</v>
      </c>
      <c r="AE25" s="217">
        <v>27402</v>
      </c>
      <c r="AF25" s="590">
        <v>30233</v>
      </c>
    </row>
    <row r="32" spans="2:32" x14ac:dyDescent="0.35">
      <c r="AF32" s="583"/>
    </row>
  </sheetData>
  <pageMargins left="0.7" right="0.7" top="0.75" bottom="0.75" header="0.3" footer="0.3"/>
  <pageSetup paperSize="9" scale="4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A3567"/>
  </sheetPr>
  <dimension ref="B1:U43"/>
  <sheetViews>
    <sheetView showGridLines="0" view="pageBreakPreview" zoomScaleNormal="100" zoomScaleSheetLayoutView="100" workbookViewId="0">
      <pane xSplit="3" topLeftCell="Q1" activePane="topRight" state="frozen"/>
      <selection activeCell="S25" sqref="S25"/>
      <selection pane="topRight" activeCell="T18" sqref="T18"/>
    </sheetView>
  </sheetViews>
  <sheetFormatPr defaultColWidth="9.1796875" defaultRowHeight="12.5" x14ac:dyDescent="0.25"/>
  <cols>
    <col min="1" max="1" width="2.81640625" style="4" customWidth="1"/>
    <col min="2" max="2" width="37" style="4" customWidth="1"/>
    <col min="3" max="3" width="1.54296875" style="4" customWidth="1"/>
    <col min="4" max="20" width="16.1796875" style="4" customWidth="1"/>
    <col min="21" max="21" width="16.1796875" style="586" customWidth="1"/>
    <col min="22" max="16384" width="9.1796875" style="4"/>
  </cols>
  <sheetData>
    <row r="1" spans="2:21" x14ac:dyDescent="0.25">
      <c r="B1" s="107" t="s">
        <v>0</v>
      </c>
    </row>
    <row r="2" spans="2:21" s="14" customFormat="1" ht="15" customHeight="1" x14ac:dyDescent="0.25">
      <c r="B2" s="506" t="s">
        <v>94</v>
      </c>
      <c r="C2" s="26"/>
      <c r="D2" s="503" t="s">
        <v>50</v>
      </c>
      <c r="E2" s="504" t="s">
        <v>51</v>
      </c>
      <c r="F2" s="504" t="s">
        <v>52</v>
      </c>
      <c r="G2" s="501" t="s">
        <v>53</v>
      </c>
      <c r="H2" s="501" t="s">
        <v>54</v>
      </c>
      <c r="I2" s="501" t="s">
        <v>55</v>
      </c>
      <c r="J2" s="501" t="s">
        <v>56</v>
      </c>
      <c r="K2" s="501" t="s">
        <v>57</v>
      </c>
      <c r="L2" s="501" t="s">
        <v>58</v>
      </c>
      <c r="M2" s="501" t="s">
        <v>59</v>
      </c>
      <c r="N2" s="501" t="s">
        <v>248</v>
      </c>
      <c r="O2" s="501" t="s">
        <v>300</v>
      </c>
      <c r="P2" s="501" t="s">
        <v>384</v>
      </c>
      <c r="Q2" s="501" t="s">
        <v>404</v>
      </c>
      <c r="R2" s="501" t="s">
        <v>405</v>
      </c>
      <c r="S2" s="501" t="s">
        <v>453</v>
      </c>
      <c r="T2" s="501" t="s">
        <v>454</v>
      </c>
      <c r="U2" s="501" t="s">
        <v>454</v>
      </c>
    </row>
    <row r="3" spans="2:21" s="14" customFormat="1" ht="9.75" customHeight="1" x14ac:dyDescent="0.25">
      <c r="B3" s="506"/>
      <c r="C3" s="57"/>
      <c r="D3" s="503"/>
      <c r="E3" s="503"/>
      <c r="F3" s="503"/>
      <c r="G3" s="502"/>
      <c r="H3" s="502"/>
      <c r="I3" s="502"/>
      <c r="J3" s="502"/>
      <c r="K3" s="502"/>
      <c r="L3" s="502"/>
      <c r="M3" s="502"/>
      <c r="N3" s="502"/>
      <c r="O3" s="502"/>
      <c r="P3" s="502"/>
      <c r="Q3" s="502"/>
      <c r="R3" s="502"/>
      <c r="S3" s="502"/>
      <c r="T3" s="502"/>
      <c r="U3" s="502"/>
    </row>
    <row r="4" spans="2:21" s="127" customFormat="1" x14ac:dyDescent="0.25">
      <c r="B4" s="226" t="s">
        <v>91</v>
      </c>
      <c r="C4" s="219"/>
      <c r="D4" s="224">
        <v>2459</v>
      </c>
      <c r="E4" s="218">
        <v>2460</v>
      </c>
      <c r="F4" s="218">
        <v>2459</v>
      </c>
      <c r="G4" s="218">
        <v>2460</v>
      </c>
      <c r="H4" s="218">
        <v>2460</v>
      </c>
      <c r="I4" s="218">
        <v>2461</v>
      </c>
      <c r="J4" s="218">
        <v>2462</v>
      </c>
      <c r="K4" s="218">
        <v>2462</v>
      </c>
      <c r="L4" s="218">
        <v>2462</v>
      </c>
      <c r="M4" s="218">
        <v>2630</v>
      </c>
      <c r="N4" s="218">
        <v>2618</v>
      </c>
      <c r="O4" s="218">
        <v>2602</v>
      </c>
      <c r="P4" s="218">
        <v>2589</v>
      </c>
      <c r="Q4" s="218">
        <v>2571</v>
      </c>
      <c r="R4" s="218">
        <v>2576</v>
      </c>
      <c r="S4" s="218">
        <v>2571</v>
      </c>
      <c r="T4" s="218">
        <v>2472</v>
      </c>
      <c r="U4" s="592">
        <v>2476</v>
      </c>
    </row>
    <row r="5" spans="2:21" s="127" customFormat="1" x14ac:dyDescent="0.25">
      <c r="B5" s="227" t="s">
        <v>201</v>
      </c>
      <c r="C5" s="219"/>
      <c r="D5" s="225">
        <v>1298</v>
      </c>
      <c r="E5" s="165">
        <v>1298</v>
      </c>
      <c r="F5" s="165">
        <v>1298</v>
      </c>
      <c r="G5" s="165">
        <v>1298</v>
      </c>
      <c r="H5" s="165">
        <v>1298</v>
      </c>
      <c r="I5" s="165">
        <v>1299</v>
      </c>
      <c r="J5" s="165">
        <v>1300</v>
      </c>
      <c r="K5" s="111">
        <v>1300</v>
      </c>
      <c r="L5" s="111">
        <v>1300</v>
      </c>
      <c r="M5" s="165">
        <v>1454</v>
      </c>
      <c r="N5" s="165">
        <v>1442</v>
      </c>
      <c r="O5" s="165">
        <v>1429</v>
      </c>
      <c r="P5" s="165">
        <v>1417</v>
      </c>
      <c r="Q5" s="165">
        <v>1400</v>
      </c>
      <c r="R5" s="165">
        <v>1399</v>
      </c>
      <c r="S5" s="165">
        <v>1398</v>
      </c>
      <c r="T5" s="165">
        <v>1374</v>
      </c>
      <c r="U5" s="593">
        <v>1374</v>
      </c>
    </row>
    <row r="6" spans="2:21" s="127" customFormat="1" x14ac:dyDescent="0.25">
      <c r="B6" s="227" t="s">
        <v>202</v>
      </c>
      <c r="C6" s="219"/>
      <c r="D6" s="225">
        <v>1161</v>
      </c>
      <c r="E6" s="165">
        <v>1162</v>
      </c>
      <c r="F6" s="165">
        <v>1161</v>
      </c>
      <c r="G6" s="165">
        <v>1162</v>
      </c>
      <c r="H6" s="165">
        <v>1162</v>
      </c>
      <c r="I6" s="165">
        <v>1162</v>
      </c>
      <c r="J6" s="165">
        <v>1162</v>
      </c>
      <c r="K6" s="111">
        <v>1162</v>
      </c>
      <c r="L6" s="111">
        <v>1162</v>
      </c>
      <c r="M6" s="165">
        <v>1176</v>
      </c>
      <c r="N6" s="165">
        <v>1176</v>
      </c>
      <c r="O6" s="165">
        <v>1173</v>
      </c>
      <c r="P6" s="165">
        <v>1172</v>
      </c>
      <c r="Q6" s="165">
        <v>1171</v>
      </c>
      <c r="R6" s="165">
        <v>1177</v>
      </c>
      <c r="S6" s="165">
        <v>1173</v>
      </c>
      <c r="T6" s="165">
        <v>1098</v>
      </c>
      <c r="U6" s="593">
        <v>1102</v>
      </c>
    </row>
    <row r="7" spans="2:21" s="127" customFormat="1" ht="13.5" customHeight="1" x14ac:dyDescent="0.25">
      <c r="B7" s="228" t="s">
        <v>92</v>
      </c>
      <c r="C7" s="219"/>
      <c r="D7" s="221">
        <v>63855</v>
      </c>
      <c r="E7" s="222">
        <v>63488</v>
      </c>
      <c r="F7" s="222">
        <v>63347</v>
      </c>
      <c r="G7" s="222">
        <v>63105</v>
      </c>
      <c r="H7" s="222">
        <v>62958</v>
      </c>
      <c r="I7" s="222">
        <v>63010</v>
      </c>
      <c r="J7" s="222">
        <v>62657</v>
      </c>
      <c r="K7" s="222">
        <v>62086</v>
      </c>
      <c r="L7" s="222">
        <v>61996</v>
      </c>
      <c r="M7" s="222">
        <v>66529</v>
      </c>
      <c r="N7" s="222">
        <v>66915</v>
      </c>
      <c r="O7" s="222">
        <v>66775</v>
      </c>
      <c r="P7" s="222">
        <v>66436</v>
      </c>
      <c r="Q7" s="222">
        <v>66286</v>
      </c>
      <c r="R7" s="222">
        <v>66024</v>
      </c>
      <c r="S7" s="222">
        <v>65686</v>
      </c>
      <c r="T7" s="222">
        <v>65342</v>
      </c>
      <c r="U7" s="594">
        <v>65164</v>
      </c>
    </row>
    <row r="8" spans="2:21" s="14" customFormat="1" ht="13.5" customHeight="1" x14ac:dyDescent="0.25">
      <c r="B8" s="82"/>
      <c r="C8" s="57"/>
      <c r="D8" s="83"/>
      <c r="E8" s="83"/>
      <c r="F8" s="83"/>
      <c r="G8" s="83"/>
      <c r="H8" s="83"/>
      <c r="I8" s="83"/>
      <c r="J8" s="83"/>
      <c r="K8" s="83"/>
      <c r="L8" s="83"/>
      <c r="M8" s="83"/>
      <c r="N8" s="102"/>
      <c r="O8" s="102"/>
      <c r="P8" s="102"/>
      <c r="Q8" s="102"/>
      <c r="R8" s="102"/>
      <c r="S8" s="102"/>
      <c r="T8" s="102"/>
      <c r="U8" s="102"/>
    </row>
    <row r="9" spans="2:21" s="14" customFormat="1" ht="13" thickBot="1" x14ac:dyDescent="0.3">
      <c r="B9" s="107" t="s">
        <v>1</v>
      </c>
      <c r="L9" s="26"/>
      <c r="N9" s="100"/>
      <c r="O9" s="100"/>
      <c r="P9" s="100"/>
      <c r="Q9" s="100"/>
      <c r="R9" s="100"/>
      <c r="S9" s="100"/>
      <c r="T9" s="100"/>
      <c r="U9" s="100"/>
    </row>
    <row r="10" spans="2:21" s="14" customFormat="1" ht="12.75" customHeight="1" x14ac:dyDescent="0.25">
      <c r="B10" s="505" t="s">
        <v>95</v>
      </c>
      <c r="D10" s="504" t="s">
        <v>50</v>
      </c>
      <c r="E10" s="504" t="s">
        <v>51</v>
      </c>
      <c r="F10" s="504" t="s">
        <v>52</v>
      </c>
      <c r="G10" s="501" t="s">
        <v>53</v>
      </c>
      <c r="H10" s="501" t="s">
        <v>54</v>
      </c>
      <c r="I10" s="501" t="s">
        <v>55</v>
      </c>
      <c r="J10" s="501" t="s">
        <v>56</v>
      </c>
      <c r="K10" s="501" t="s">
        <v>57</v>
      </c>
      <c r="L10" s="501" t="s">
        <v>58</v>
      </c>
      <c r="M10" s="501" t="s">
        <v>59</v>
      </c>
      <c r="N10" s="501" t="s">
        <v>248</v>
      </c>
      <c r="O10" s="501" t="s">
        <v>300</v>
      </c>
      <c r="P10" s="501" t="s">
        <v>384</v>
      </c>
      <c r="Q10" s="501" t="s">
        <v>404</v>
      </c>
      <c r="R10" s="501" t="s">
        <v>405</v>
      </c>
      <c r="S10" s="501" t="s">
        <v>453</v>
      </c>
      <c r="T10" s="501" t="s">
        <v>454</v>
      </c>
      <c r="U10" s="501" t="s">
        <v>454</v>
      </c>
    </row>
    <row r="11" spans="2:21" s="14" customFormat="1" ht="15" customHeight="1" x14ac:dyDescent="0.25">
      <c r="B11" s="506" t="s">
        <v>96</v>
      </c>
      <c r="D11" s="503"/>
      <c r="E11" s="503"/>
      <c r="F11" s="503"/>
      <c r="G11" s="502"/>
      <c r="H11" s="502"/>
      <c r="I11" s="502"/>
      <c r="J11" s="502"/>
      <c r="K11" s="502"/>
      <c r="L11" s="502"/>
      <c r="M11" s="502"/>
      <c r="N11" s="501"/>
      <c r="O11" s="502"/>
      <c r="P11" s="502"/>
      <c r="Q11" s="502"/>
      <c r="R11" s="502"/>
      <c r="S11" s="502"/>
      <c r="T11" s="502"/>
      <c r="U11" s="502"/>
    </row>
    <row r="12" spans="2:21" s="127" customFormat="1" x14ac:dyDescent="0.25">
      <c r="B12" s="227" t="s">
        <v>203</v>
      </c>
      <c r="D12" s="220">
        <v>22336</v>
      </c>
      <c r="E12" s="165">
        <v>22626</v>
      </c>
      <c r="F12" s="165">
        <v>22893</v>
      </c>
      <c r="G12" s="165">
        <v>22480</v>
      </c>
      <c r="H12" s="165">
        <v>22251</v>
      </c>
      <c r="I12" s="165">
        <v>22046</v>
      </c>
      <c r="J12" s="165">
        <v>21870</v>
      </c>
      <c r="K12" s="165">
        <v>20830</v>
      </c>
      <c r="L12" s="166">
        <v>18657</v>
      </c>
      <c r="M12" s="165">
        <v>18743</v>
      </c>
      <c r="N12" s="165">
        <v>17819</v>
      </c>
      <c r="O12" s="165">
        <v>21870</v>
      </c>
      <c r="P12" s="165">
        <v>17802</v>
      </c>
      <c r="Q12" s="165">
        <v>17715</v>
      </c>
      <c r="R12" s="165">
        <v>17569</v>
      </c>
      <c r="S12" s="165">
        <v>17429</v>
      </c>
      <c r="T12" s="165">
        <v>17247</v>
      </c>
      <c r="U12" s="595">
        <v>17205</v>
      </c>
    </row>
    <row r="13" spans="2:21" s="127" customFormat="1" x14ac:dyDescent="0.25">
      <c r="B13" s="227" t="s">
        <v>204</v>
      </c>
      <c r="D13" s="220">
        <v>3923</v>
      </c>
      <c r="E13" s="165">
        <v>3881</v>
      </c>
      <c r="F13" s="165">
        <v>3923</v>
      </c>
      <c r="G13" s="165">
        <v>4073</v>
      </c>
      <c r="H13" s="165">
        <v>4233</v>
      </c>
      <c r="I13" s="165">
        <v>4216</v>
      </c>
      <c r="J13" s="165">
        <v>4220</v>
      </c>
      <c r="K13" s="165">
        <v>4130</v>
      </c>
      <c r="L13" s="166">
        <v>3899</v>
      </c>
      <c r="M13" s="165">
        <v>5915</v>
      </c>
      <c r="N13" s="165">
        <v>5815</v>
      </c>
      <c r="O13" s="165">
        <v>4220</v>
      </c>
      <c r="P13" s="165">
        <v>5823</v>
      </c>
      <c r="Q13" s="165">
        <v>5764</v>
      </c>
      <c r="R13" s="165">
        <v>5723</v>
      </c>
      <c r="S13" s="165">
        <v>5715</v>
      </c>
      <c r="T13" s="165">
        <v>6034</v>
      </c>
      <c r="U13" s="595">
        <v>6166</v>
      </c>
    </row>
    <row r="14" spans="2:21" s="127" customFormat="1" x14ac:dyDescent="0.25">
      <c r="B14" s="229" t="s">
        <v>93</v>
      </c>
      <c r="C14" s="131"/>
      <c r="D14" s="221">
        <v>26259</v>
      </c>
      <c r="E14" s="222">
        <v>26507</v>
      </c>
      <c r="F14" s="222">
        <v>26816</v>
      </c>
      <c r="G14" s="222">
        <v>26553</v>
      </c>
      <c r="H14" s="222">
        <v>26484</v>
      </c>
      <c r="I14" s="222">
        <v>26262</v>
      </c>
      <c r="J14" s="222">
        <v>26090</v>
      </c>
      <c r="K14" s="222">
        <v>24960</v>
      </c>
      <c r="L14" s="223">
        <v>22556</v>
      </c>
      <c r="M14" s="222">
        <v>24658</v>
      </c>
      <c r="N14" s="222">
        <v>23634</v>
      </c>
      <c r="O14" s="222">
        <v>26090</v>
      </c>
      <c r="P14" s="222">
        <v>23625</v>
      </c>
      <c r="Q14" s="222">
        <v>23479</v>
      </c>
      <c r="R14" s="222">
        <v>23292</v>
      </c>
      <c r="S14" s="222">
        <v>23144</v>
      </c>
      <c r="T14" s="222">
        <v>23281</v>
      </c>
      <c r="U14" s="596">
        <v>23371</v>
      </c>
    </row>
    <row r="15" spans="2:21" s="14" customFormat="1" x14ac:dyDescent="0.25">
      <c r="N15" s="81"/>
      <c r="O15" s="81"/>
      <c r="P15" s="81"/>
      <c r="Q15" s="81"/>
      <c r="R15" s="81"/>
      <c r="S15" s="81"/>
      <c r="T15" s="81"/>
      <c r="U15" s="81"/>
    </row>
    <row r="16" spans="2:21" s="14" customFormat="1" x14ac:dyDescent="0.25">
      <c r="L16" s="26"/>
      <c r="N16" s="81"/>
      <c r="O16" s="81"/>
      <c r="P16" s="81"/>
      <c r="Q16" s="81"/>
      <c r="R16" s="81"/>
      <c r="S16" s="81"/>
      <c r="T16" s="81"/>
      <c r="U16" s="81"/>
    </row>
    <row r="17" spans="12:21" s="14" customFormat="1" x14ac:dyDescent="0.25">
      <c r="L17" s="26"/>
      <c r="N17" s="81"/>
      <c r="O17" s="81"/>
      <c r="P17" s="81"/>
      <c r="Q17" s="81"/>
      <c r="R17" s="81"/>
      <c r="S17" s="81"/>
      <c r="T17" s="81"/>
      <c r="U17" s="81"/>
    </row>
    <row r="18" spans="12:21" s="14" customFormat="1" x14ac:dyDescent="0.25">
      <c r="L18" s="26"/>
      <c r="N18" s="81"/>
      <c r="O18" s="81"/>
      <c r="P18" s="81"/>
      <c r="Q18" s="81"/>
      <c r="R18" s="81"/>
      <c r="S18" s="81"/>
      <c r="T18" s="81"/>
      <c r="U18" s="81"/>
    </row>
    <row r="19" spans="12:21" s="14" customFormat="1" x14ac:dyDescent="0.25">
      <c r="L19" s="26"/>
      <c r="N19" s="81"/>
      <c r="O19" s="81"/>
      <c r="P19" s="81"/>
      <c r="Q19" s="81"/>
      <c r="R19" s="81"/>
      <c r="S19" s="81"/>
      <c r="T19" s="81"/>
      <c r="U19" s="81"/>
    </row>
    <row r="20" spans="12:21" s="14" customFormat="1" x14ac:dyDescent="0.25">
      <c r="L20" s="26"/>
      <c r="N20" s="81"/>
      <c r="O20" s="81"/>
      <c r="P20" s="81"/>
      <c r="Q20" s="81"/>
      <c r="R20" s="81"/>
      <c r="S20" s="81"/>
      <c r="T20" s="81"/>
      <c r="U20" s="81"/>
    </row>
    <row r="21" spans="12:21" s="14" customFormat="1" x14ac:dyDescent="0.25">
      <c r="L21" s="26"/>
      <c r="N21" s="81"/>
      <c r="O21" s="81"/>
      <c r="P21" s="81"/>
      <c r="Q21" s="81"/>
      <c r="R21" s="81"/>
      <c r="S21" s="81"/>
      <c r="T21" s="81"/>
      <c r="U21" s="81"/>
    </row>
    <row r="22" spans="12:21" s="14" customFormat="1" x14ac:dyDescent="0.25">
      <c r="L22" s="26"/>
      <c r="N22" s="81"/>
      <c r="O22" s="81"/>
      <c r="P22" s="81"/>
      <c r="Q22" s="81"/>
      <c r="R22" s="81"/>
      <c r="S22" s="81"/>
      <c r="T22" s="81"/>
      <c r="U22" s="81"/>
    </row>
    <row r="23" spans="12:21" s="14" customFormat="1" x14ac:dyDescent="0.25">
      <c r="L23" s="26"/>
      <c r="N23" s="81"/>
      <c r="O23" s="81"/>
      <c r="P23" s="81"/>
      <c r="Q23" s="81"/>
      <c r="R23" s="81"/>
      <c r="S23" s="81"/>
      <c r="T23" s="81"/>
      <c r="U23" s="81"/>
    </row>
    <row r="24" spans="12:21" s="14" customFormat="1" x14ac:dyDescent="0.25">
      <c r="L24" s="26"/>
      <c r="N24" s="81"/>
      <c r="O24" s="81"/>
      <c r="P24" s="81"/>
      <c r="Q24" s="81"/>
      <c r="R24" s="81"/>
      <c r="S24" s="81"/>
      <c r="T24" s="81"/>
      <c r="U24" s="81"/>
    </row>
    <row r="25" spans="12:21" s="14" customFormat="1" x14ac:dyDescent="0.25">
      <c r="L25" s="26"/>
      <c r="N25" s="81"/>
      <c r="O25" s="81"/>
      <c r="P25" s="81"/>
      <c r="Q25" s="81"/>
      <c r="R25" s="81"/>
      <c r="S25" s="81"/>
      <c r="T25" s="81"/>
      <c r="U25" s="81"/>
    </row>
    <row r="26" spans="12:21" s="14" customFormat="1" x14ac:dyDescent="0.25">
      <c r="L26" s="26"/>
      <c r="N26" s="81"/>
      <c r="O26" s="81"/>
      <c r="P26" s="81"/>
      <c r="Q26" s="81"/>
      <c r="R26" s="81"/>
      <c r="S26" s="81"/>
      <c r="T26" s="81"/>
      <c r="U26" s="81"/>
    </row>
    <row r="27" spans="12:21" s="14" customFormat="1" x14ac:dyDescent="0.25">
      <c r="L27" s="26"/>
      <c r="N27" s="81"/>
      <c r="O27" s="81"/>
      <c r="P27" s="81"/>
      <c r="Q27" s="81"/>
      <c r="R27" s="81"/>
      <c r="S27" s="81"/>
      <c r="T27" s="81"/>
      <c r="U27" s="81"/>
    </row>
    <row r="28" spans="12:21" s="14" customFormat="1" x14ac:dyDescent="0.25">
      <c r="L28" s="26"/>
      <c r="N28" s="81"/>
      <c r="O28" s="81"/>
      <c r="P28" s="81"/>
      <c r="Q28" s="81"/>
      <c r="R28" s="81"/>
      <c r="S28" s="81"/>
      <c r="T28" s="81"/>
      <c r="U28" s="81"/>
    </row>
    <row r="29" spans="12:21" s="14" customFormat="1" x14ac:dyDescent="0.25">
      <c r="L29" s="26"/>
      <c r="N29" s="81"/>
      <c r="O29" s="81"/>
      <c r="P29" s="81"/>
      <c r="Q29" s="81"/>
      <c r="R29" s="81"/>
      <c r="S29" s="81"/>
      <c r="T29" s="81"/>
      <c r="U29" s="81"/>
    </row>
    <row r="30" spans="12:21" s="14" customFormat="1" x14ac:dyDescent="0.25">
      <c r="L30" s="26"/>
      <c r="N30" s="81"/>
      <c r="O30" s="81"/>
      <c r="P30" s="81"/>
      <c r="Q30" s="81"/>
      <c r="R30" s="81"/>
      <c r="S30" s="81"/>
      <c r="T30" s="81"/>
      <c r="U30" s="81"/>
    </row>
    <row r="31" spans="12:21" s="14" customFormat="1" x14ac:dyDescent="0.25">
      <c r="L31" s="26"/>
      <c r="N31" s="81"/>
      <c r="O31" s="81"/>
      <c r="P31" s="81"/>
      <c r="Q31" s="81"/>
      <c r="R31" s="81"/>
      <c r="S31" s="81"/>
      <c r="T31" s="81"/>
      <c r="U31" s="81"/>
    </row>
    <row r="32" spans="12:21" s="14" customFormat="1" x14ac:dyDescent="0.25">
      <c r="L32" s="26"/>
      <c r="N32" s="81"/>
      <c r="O32" s="81"/>
      <c r="P32" s="81"/>
      <c r="Q32" s="81"/>
      <c r="R32" s="81"/>
      <c r="S32" s="81"/>
      <c r="T32" s="81"/>
      <c r="U32" s="81"/>
    </row>
    <row r="33" spans="12:21" s="14" customFormat="1" x14ac:dyDescent="0.25">
      <c r="L33" s="26"/>
      <c r="N33" s="81"/>
      <c r="O33" s="81"/>
      <c r="P33" s="81"/>
      <c r="Q33" s="81"/>
      <c r="R33" s="81"/>
      <c r="S33" s="81"/>
      <c r="T33" s="81"/>
      <c r="U33" s="81"/>
    </row>
    <row r="34" spans="12:21" s="14" customFormat="1" x14ac:dyDescent="0.25">
      <c r="L34" s="26"/>
      <c r="N34" s="81"/>
      <c r="O34" s="81"/>
      <c r="P34" s="81"/>
      <c r="Q34" s="81"/>
      <c r="R34" s="81"/>
      <c r="S34" s="81"/>
      <c r="T34" s="81"/>
      <c r="U34" s="81"/>
    </row>
    <row r="35" spans="12:21" s="14" customFormat="1" x14ac:dyDescent="0.25">
      <c r="L35" s="26"/>
      <c r="N35" s="81"/>
      <c r="O35" s="81"/>
      <c r="P35" s="81"/>
      <c r="Q35" s="81"/>
      <c r="R35" s="81"/>
      <c r="S35" s="81"/>
      <c r="T35" s="81"/>
      <c r="U35" s="81"/>
    </row>
    <row r="36" spans="12:21" s="14" customFormat="1" x14ac:dyDescent="0.25">
      <c r="L36" s="26"/>
      <c r="N36" s="81"/>
      <c r="O36" s="81"/>
      <c r="P36" s="81"/>
      <c r="Q36" s="81"/>
      <c r="R36" s="81"/>
      <c r="S36" s="81"/>
      <c r="T36" s="81"/>
      <c r="U36" s="81"/>
    </row>
    <row r="37" spans="12:21" s="14" customFormat="1" x14ac:dyDescent="0.25">
      <c r="L37" s="26"/>
      <c r="N37" s="81"/>
      <c r="O37" s="81"/>
      <c r="P37" s="81"/>
      <c r="Q37" s="81"/>
      <c r="R37" s="81"/>
      <c r="S37" s="81"/>
      <c r="T37" s="81"/>
      <c r="U37" s="81"/>
    </row>
    <row r="38" spans="12:21" s="14" customFormat="1" x14ac:dyDescent="0.25">
      <c r="L38" s="26"/>
      <c r="N38" s="81"/>
      <c r="O38" s="81"/>
      <c r="P38" s="81"/>
      <c r="Q38" s="81"/>
      <c r="R38" s="81"/>
      <c r="S38" s="81"/>
      <c r="T38" s="81"/>
      <c r="U38" s="81"/>
    </row>
    <row r="39" spans="12:21" s="14" customFormat="1" x14ac:dyDescent="0.25">
      <c r="L39" s="26"/>
      <c r="N39" s="81"/>
      <c r="O39" s="81"/>
      <c r="P39" s="81"/>
      <c r="Q39" s="81"/>
      <c r="R39" s="81"/>
      <c r="S39" s="81"/>
      <c r="T39" s="81"/>
      <c r="U39" s="81"/>
    </row>
    <row r="40" spans="12:21" s="14" customFormat="1" x14ac:dyDescent="0.25">
      <c r="L40" s="26"/>
      <c r="N40" s="81"/>
      <c r="O40" s="81"/>
      <c r="P40" s="81"/>
      <c r="Q40" s="81"/>
      <c r="R40" s="81"/>
      <c r="S40" s="81"/>
      <c r="T40" s="81"/>
      <c r="U40" s="81"/>
    </row>
    <row r="41" spans="12:21" s="14" customFormat="1" x14ac:dyDescent="0.25">
      <c r="L41" s="26"/>
      <c r="N41" s="81"/>
      <c r="O41" s="81"/>
      <c r="P41" s="81"/>
      <c r="Q41" s="81"/>
      <c r="R41" s="81"/>
      <c r="S41" s="81"/>
      <c r="T41" s="81"/>
      <c r="U41" s="81"/>
    </row>
    <row r="42" spans="12:21" s="14" customFormat="1" x14ac:dyDescent="0.25">
      <c r="L42" s="26"/>
      <c r="N42" s="81"/>
      <c r="O42" s="81"/>
      <c r="P42" s="81"/>
      <c r="Q42" s="81"/>
      <c r="R42" s="81"/>
      <c r="S42" s="81"/>
      <c r="T42" s="81"/>
      <c r="U42" s="81"/>
    </row>
    <row r="43" spans="12:21" s="14" customFormat="1" x14ac:dyDescent="0.25">
      <c r="L43" s="26"/>
      <c r="N43" s="81"/>
      <c r="O43" s="81"/>
      <c r="P43" s="81"/>
      <c r="Q43" s="81"/>
      <c r="R43" s="81"/>
      <c r="S43" s="81"/>
      <c r="T43" s="81"/>
      <c r="U43" s="81"/>
    </row>
  </sheetData>
  <mergeCells count="38">
    <mergeCell ref="U2:U3"/>
    <mergeCell ref="U10:U11"/>
    <mergeCell ref="B10:B11"/>
    <mergeCell ref="N2:N3"/>
    <mergeCell ref="N10:N11"/>
    <mergeCell ref="L10:L11"/>
    <mergeCell ref="G10:G11"/>
    <mergeCell ref="H10:H11"/>
    <mergeCell ref="I10:I11"/>
    <mergeCell ref="J10:J11"/>
    <mergeCell ref="K10:K11"/>
    <mergeCell ref="B2:B3"/>
    <mergeCell ref="D10:D11"/>
    <mergeCell ref="E10:E11"/>
    <mergeCell ref="F10:F11"/>
    <mergeCell ref="M2:M3"/>
    <mergeCell ref="R10:R11"/>
    <mergeCell ref="K2:K3"/>
    <mergeCell ref="L2:L3"/>
    <mergeCell ref="M10:M11"/>
    <mergeCell ref="O2:O3"/>
    <mergeCell ref="O10:O11"/>
    <mergeCell ref="P2:P3"/>
    <mergeCell ref="P10:P11"/>
    <mergeCell ref="T2:T3"/>
    <mergeCell ref="T10:T11"/>
    <mergeCell ref="D2:D3"/>
    <mergeCell ref="E2:E3"/>
    <mergeCell ref="S2:S3"/>
    <mergeCell ref="S10:S11"/>
    <mergeCell ref="F2:F3"/>
    <mergeCell ref="G2:G3"/>
    <mergeCell ref="H2:H3"/>
    <mergeCell ref="I2:I3"/>
    <mergeCell ref="J2:J3"/>
    <mergeCell ref="Q2:Q3"/>
    <mergeCell ref="Q10:Q11"/>
    <mergeCell ref="R2:R3"/>
  </mergeCells>
  <pageMargins left="0.7" right="0.7" top="0.75" bottom="0.75" header="0.3" footer="0.3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EQUITY!_Toc462781742</vt:lpstr>
      <vt:lpstr>EQUITY!_Toc466990626</vt:lpstr>
      <vt:lpstr>EQUITY!_Toc482787734</vt:lpstr>
      <vt:lpstr>'CASH FLOWS'!Print_Area</vt:lpstr>
      <vt:lpstr>'COMPREHENSIVE INCOME'!Print_Area</vt:lpstr>
      <vt:lpstr>EQUITY!Print_Area</vt:lpstr>
      <vt:lpstr>'FINANCIAL STANDING'!Print_Area</vt:lpstr>
      <vt:lpstr>'OPERATING DATA'!Print_Area</vt:lpstr>
      <vt:lpstr>'ROLLING STOCK AND HEADCOUNT'!Print_Area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2017-08-30T18:54:54Z</dcterms:modified>
</cp:coreProperties>
</file>