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0" yWindow="0" windowWidth="13630" windowHeight="4920" activeTab="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DOCHODY'!$A$1:$XEU$41</definedName>
    <definedName name="_xlnm.Print_Area" localSheetId="4">'DANE OPERACYJNE'!$A$1:$AD$25</definedName>
    <definedName name="_xlnm.Print_Area" localSheetId="2">KAPITAŁY!$A$1:$L$336</definedName>
    <definedName name="_xlnm.Print_Area" localSheetId="3">PRZEPŁYWY!$A$1:$Q$76</definedName>
    <definedName name="_xlnm.Print_Area" localSheetId="1">'SYTUACJA FINANSOWA'!$A$1:$T$75</definedName>
    <definedName name="_xlnm.Print_Area" localSheetId="5">'TABOR I ZATRUDNIENIE'!$A$1:$S$15</definedName>
  </definedNames>
  <calcPr calcId="152511"/>
</workbook>
</file>

<file path=xl/calcChain.xml><?xml version="1.0" encoding="utf-8"?>
<calcChain xmlns="http://schemas.openxmlformats.org/spreadsheetml/2006/main">
  <c r="M28" i="12" l="1"/>
  <c r="Q28" i="12"/>
  <c r="T71" i="5" l="1"/>
  <c r="P71" i="5"/>
  <c r="P72" i="5" s="1"/>
  <c r="P74" i="5" s="1"/>
  <c r="T61" i="5"/>
  <c r="T72" i="5" s="1"/>
  <c r="T74" i="5" s="1"/>
  <c r="P61" i="5"/>
  <c r="P49" i="5"/>
  <c r="P51" i="5" s="1"/>
  <c r="T49" i="5"/>
  <c r="T51" i="5" s="1"/>
  <c r="T32" i="5"/>
  <c r="P32" i="5"/>
  <c r="P29" i="5"/>
  <c r="T29" i="5"/>
  <c r="P20" i="5"/>
  <c r="P33" i="5" s="1"/>
  <c r="T20" i="5"/>
  <c r="T33" i="5" s="1"/>
  <c r="X22" i="4"/>
  <c r="X11" i="4"/>
  <c r="Y11" i="4"/>
  <c r="Y22" i="4"/>
  <c r="X26" i="4" l="1"/>
  <c r="X34" i="4" s="1"/>
  <c r="X39" i="4" s="1"/>
  <c r="Y26" i="4"/>
  <c r="Y34" i="4" s="1"/>
  <c r="Y39" i="4" l="1"/>
  <c r="X24" i="4"/>
  <c r="Y24" i="4"/>
  <c r="AC12" i="8" l="1"/>
  <c r="R26" i="4"/>
  <c r="R24" i="4" l="1"/>
  <c r="AB25" i="8"/>
  <c r="AA25" i="8"/>
  <c r="AA12" i="8"/>
  <c r="AB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Q20" i="5"/>
  <c r="M61" i="5" l="1"/>
  <c r="P24" i="4" l="1"/>
</calcChain>
</file>

<file path=xl/sharedStrings.xml><?xml version="1.0" encoding="utf-8"?>
<sst xmlns="http://schemas.openxmlformats.org/spreadsheetml/2006/main" count="1870" uniqueCount="498">
  <si>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</si>
  <si>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</si>
  <si>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</si>
  <si>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</si>
  <si>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</si>
  <si>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</si>
  <si>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</si>
  <si>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</si>
  <si>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</si>
  <si>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</si>
  <si>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</si>
  <si>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</si>
  <si>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</si>
  <si>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</si>
  <si>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</si>
  <si>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</si>
  <si>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</si>
  <si>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</si>
  <si>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</si>
  <si>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</si>
  <si>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</si>
  <si>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</si>
  <si>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</si>
  <si>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</si>
  <si>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</si>
  <si>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</si>
  <si>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</si>
  <si>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</si>
  <si>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</si>
  <si>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</si>
  <si>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</si>
  <si>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</si>
  <si>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</si>
  <si>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</si>
  <si>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</si>
  <si>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</si>
  <si>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</si>
  <si>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</si>
  <si>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</si>
  <si>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</si>
  <si>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</si>
  <si>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</si>
  <si>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</si>
  <si>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</si>
  <si>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</si>
  <si>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</si>
  <si>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</si>
  <si>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</si>
  <si>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</si>
  <si>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</si>
  <si>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</si>
  <si>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</si>
  <si>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</si>
  <si>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</si>
  <si>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</si>
  <si>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</si>
  <si>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</si>
  <si>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</si>
  <si>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</si>
  <si>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</si>
  <si>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</si>
  <si>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</si>
  <si>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</si>
  <si>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</si>
  <si>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</si>
  <si>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</si>
  <si>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</si>
  <si>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</si>
  <si>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</si>
  <si>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</si>
  <si>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</si>
  <si>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</si>
  <si>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</si>
  <si>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</si>
  <si>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</si>
  <si>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</si>
  <si>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</si>
  <si>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</si>
  <si>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</si>
  <si>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</si>
  <si>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</si>
  <si>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</si>
  <si>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</si>
  <si>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</si>
  <si>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</si>
  <si>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</si>
  <si>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</si>
  <si>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</si>
  <si>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</si>
  <si>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</si>
  <si>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</si>
  <si>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</si>
  <si>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</si>
  <si>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</si>
  <si>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</si>
  <si>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</si>
  <si>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</si>
  <si>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</si>
  <si>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</si>
  <si>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</si>
  <si>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</si>
  <si>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</si>
  <si>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</si>
  <si>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</si>
  <si>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</si>
  <si>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</si>
  <si>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</si>
  <si>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</si>
  <si>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</si>
  <si>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</si>
  <si>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</si>
  <si>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</si>
  <si>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</si>
  <si>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</si>
  <si>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</si>
  <si>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</si>
  <si>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</si>
  <si>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</si>
  <si>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</si>
  <si>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</si>
  <si>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</si>
  <si>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</si>
  <si>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</si>
  <si>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</si>
  <si>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</si>
  <si>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</si>
  <si>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</si>
  <si>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</si>
  <si>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</si>
  <si>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</si>
  <si>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</si>
  <si>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</si>
  <si>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</si>
  <si>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</si>
  <si>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</si>
  <si>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</si>
  <si>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</si>
  <si>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</si>
  <si>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</si>
  <si>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</si>
  <si>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</si>
  <si>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</si>
  <si>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</si>
  <si>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</si>
  <si>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</si>
  <si>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</si>
  <si>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</si>
  <si>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</si>
  <si>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</si>
  <si>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</si>
  <si>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</si>
  <si>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</si>
  <si>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</si>
  <si>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</si>
  <si>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</si>
  <si>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</si>
  <si>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</si>
  <si>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</si>
  <si>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</si>
  <si>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</si>
  <si>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</si>
  <si>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</si>
  <si>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</si>
  <si>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</si>
  <si>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</si>
  <si>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</si>
  <si>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</si>
  <si>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</si>
  <si>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</si>
  <si>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</si>
  <si>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</si>
  <si>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</si>
  <si>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</si>
  <si>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</si>
  <si>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</si>
  <si>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</si>
  <si>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</si>
  <si>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</si>
  <si>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</si>
  <si>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</si>
  <si>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</si>
  <si>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</si>
  <si>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</si>
  <si>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</si>
  <si>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</si>
  <si>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</si>
  <si>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</si>
  <si>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</si>
  <si>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</si>
  <si>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</si>
  <si>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</si>
  <si>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</si>
  <si>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</si>
  <si>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</si>
  <si>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</si>
  <si>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</si>
  <si>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</si>
  <si>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</si>
  <si>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</si>
  <si>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</si>
  <si>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</si>
  <si>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</si>
  <si>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</si>
  <si>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</si>
  <si>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</si>
  <si>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</si>
  <si>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</si>
  <si>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</si>
  <si>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</si>
  <si>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</si>
  <si>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</si>
  <si>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</si>
  <si>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</si>
  <si>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</si>
  <si>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</si>
  <si>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</si>
  <si>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</si>
  <si>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</si>
  <si>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</si>
  <si>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</si>
  <si>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</si>
  <si>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</si>
  <si>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</si>
  <si>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</si>
  <si>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</si>
  <si>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</si>
  <si>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</si>
  <si>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</si>
  <si>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</si>
  <si>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</si>
  <si>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</si>
  <si>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</si>
  <si>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</si>
  <si>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</si>
  <si>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</si>
  <si>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</si>
  <si>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</si>
  <si>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</si>
  <si>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</si>
  <si>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</si>
  <si>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</si>
  <si>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</si>
  <si>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</si>
  <si>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</si>
  <si>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</si>
  <si>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</si>
  <si>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</si>
  <si>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</si>
  <si>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</si>
  <si>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</si>
  <si>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</si>
  <si>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</si>
  <si>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</si>
  <si>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</si>
  <si>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</si>
  <si>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</si>
  <si>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</si>
  <si>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</si>
  <si>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</si>
  <si>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</si>
  <si>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</si>
  <si>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</si>
  <si>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</si>
  <si>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</si>
  <si>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</si>
  <si>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</si>
  <si>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</si>
  <si>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</si>
  <si>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</si>
  <si>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</si>
  <si>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</si>
  <si>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</si>
  <si>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</si>
  <si>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</si>
  <si>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</si>
  <si>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</si>
  <si>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</si>
  <si>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</si>
  <si>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</si>
  <si>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</si>
  <si>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</si>
  <si>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</si>
  <si>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</si>
  <si>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</si>
  <si>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</si>
  <si>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</si>
  <si>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</si>
  <si>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</si>
  <si>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</si>
  <si>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</si>
  <si>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</si>
  <si>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</si>
  <si>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</si>
  <si>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</si>
  <si>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</si>
  <si>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</si>
  <si>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</si>
  <si>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</si>
  <si>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</si>
  <si>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</si>
  <si>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</si>
  <si>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</si>
  <si>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</si>
  <si>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</si>
  <si>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</si>
  <si>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</si>
  <si>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</si>
  <si>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</si>
  <si>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</si>
  <si>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</si>
  <si>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</si>
  <si>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</si>
  <si>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</si>
  <si>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</si>
  <si>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</si>
  <si>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</si>
  <si>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</si>
  <si>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</si>
  <si>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</si>
  <si>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</si>
  <si>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</si>
  <si>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</si>
  <si>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</si>
  <si>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</si>
  <si>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</si>
  <si>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</si>
  <si>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</si>
  <si>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</si>
  <si>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</si>
  <si>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</si>
  <si>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</si>
  <si>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</si>
  <si>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</si>
  <si>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</si>
  <si>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</si>
  <si>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</si>
  <si>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</si>
  <si>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</si>
  <si>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</si>
  <si>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</si>
  <si>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</si>
  <si>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</si>
  <si>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</si>
  <si>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</si>
  <si>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</si>
  <si>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</si>
  <si>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</si>
  <si>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</si>
  <si>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</si>
  <si>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</si>
  <si>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</si>
  <si>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</si>
  <si>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</si>
  <si>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</si>
  <si>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</si>
  <si>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</si>
  <si>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</si>
  <si>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</si>
  <si>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</si>
  <si>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</si>
  <si>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</si>
  <si>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</si>
  <si>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</si>
  <si>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</si>
  <si>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</si>
  <si>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</si>
  <si>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</si>
  <si>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</si>
  <si>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</si>
  <si>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</si>
  <si>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</si>
  <si>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</si>
  <si>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</si>
  <si>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</si>
  <si>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</si>
  <si>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</si>
  <si>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</si>
  <si>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</si>
  <si>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</si>
  <si>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</si>
  <si>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</si>
  <si>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</si>
  <si>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</si>
  <si>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</si>
  <si>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</si>
  <si>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</si>
  <si>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</si>
  <si>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</si>
  <si>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</si>
  <si>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</si>
  <si>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</si>
  <si>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</si>
  <si>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</si>
  <si>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</si>
  <si>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</si>
  <si>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</si>
  <si>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</si>
  <si>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</si>
  <si>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</si>
  <si>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</si>
  <si>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</si>
  <si>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</si>
  <si>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</si>
  <si>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</si>
  <si>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</si>
  <si>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31/03/2015*</t>
  </si>
  <si>
    <t>*uwzględniono lokomotywy wagonoy oraz pracowników Grupy AWT</t>
  </si>
  <si>
    <t>Stan na 30/06/2016</t>
  </si>
  <si>
    <t>Stan na 30/06/2015*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</si>
  <si>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</si>
  <si>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</si>
  <si>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</si>
  <si>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</si>
  <si>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</si>
  <si>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</si>
  <si>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</si>
  <si>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</si>
  <si>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</si>
  <si>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</si>
  <si>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</si>
  <si>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</si>
  <si>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</si>
  <si>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</si>
  <si>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</si>
  <si>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</si>
  <si>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</si>
  <si>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</si>
  <si>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</si>
  <si>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</si>
  <si>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</si>
  <si>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</si>
  <si>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</si>
  <si>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</si>
  <si>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</si>
  <si>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</si>
  <si>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</si>
  <si>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</si>
  <si>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</si>
  <si>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</si>
  <si>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</si>
  <si>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</si>
  <si>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</si>
  <si>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</si>
  <si>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</si>
  <si>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</si>
  <si>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</si>
  <si>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</si>
  <si>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t>Stan na 31/12/2015 *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</si>
  <si>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</si>
  <si>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2015*</t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</si>
  <si>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</si>
  <si>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</si>
  <si>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</si>
  <si>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</si>
  <si>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</si>
  <si>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</si>
  <si>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</si>
  <si>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</si>
  <si>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</si>
  <si>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</si>
  <si>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</si>
  <si>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</si>
  <si>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</si>
  <si>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</si>
  <si>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</si>
  <si>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</si>
  <si>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</si>
  <si>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</si>
  <si>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</si>
  <si>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</si>
  <si>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</si>
  <si>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</si>
  <si>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</si>
  <si>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</si>
  <si>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</si>
  <si>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</si>
  <si>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</si>
  <si>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Wyszczególnienie</t>
  </si>
  <si>
    <t>Zmiana 2016/2015</t>
  </si>
  <si>
    <t>IV kw. 2016</t>
  </si>
  <si>
    <t>IV kw. 2015</t>
  </si>
  <si>
    <t>IV kw. 2014</t>
  </si>
  <si>
    <t>Zmiana</t>
  </si>
  <si>
    <t>IV kw.2016/</t>
  </si>
  <si>
    <t>(mln tkm)</t>
  </si>
  <si>
    <t>%</t>
  </si>
  <si>
    <r>
      <t>Paliwa stałe</t>
    </r>
    <r>
      <rPr>
        <vertAlign val="superscript"/>
        <sz val="8"/>
        <color rgb="FF000000"/>
        <rFont val="Arial"/>
        <family val="2"/>
        <charset val="238"/>
      </rPr>
      <t>1</t>
    </r>
    <r>
      <rPr>
        <sz val="8"/>
        <color rgb="FF000000"/>
        <rFont val="Arial"/>
        <family val="2"/>
        <charset val="238"/>
      </rPr>
      <t xml:space="preserve"> </t>
    </r>
  </si>
  <si>
    <t xml:space="preserve">z czego węgiel kamienny </t>
  </si>
  <si>
    <r>
      <t>Kruszywa i materiały budowlane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</t>
    </r>
  </si>
  <si>
    <r>
      <t>Metale i rudy</t>
    </r>
    <r>
      <rPr>
        <vertAlign val="superscript"/>
        <sz val="8"/>
        <color rgb="FF000000"/>
        <rFont val="Arial"/>
        <family val="2"/>
        <charset val="238"/>
      </rPr>
      <t>3</t>
    </r>
    <r>
      <rPr>
        <sz val="8"/>
        <color rgb="FF000000"/>
        <rFont val="Arial"/>
        <family val="2"/>
        <charset val="238"/>
      </rPr>
      <t xml:space="preserve"> </t>
    </r>
  </si>
  <si>
    <r>
      <t>Produkty chemiczne</t>
    </r>
    <r>
      <rPr>
        <vertAlign val="superscript"/>
        <sz val="8"/>
        <color rgb="FF000000"/>
        <rFont val="Arial"/>
        <family val="2"/>
        <charset val="238"/>
      </rPr>
      <t>4</t>
    </r>
    <r>
      <rPr>
        <sz val="8"/>
        <color rgb="FF000000"/>
        <rFont val="Arial"/>
        <family val="2"/>
        <charset val="238"/>
      </rPr>
      <t xml:space="preserve"> </t>
    </r>
  </si>
  <si>
    <r>
      <t>Paliwa płynne</t>
    </r>
    <r>
      <rPr>
        <vertAlign val="superscript"/>
        <sz val="8"/>
        <color rgb="FF000000"/>
        <rFont val="Arial"/>
        <family val="2"/>
        <charset val="238"/>
      </rPr>
      <t>5</t>
    </r>
    <r>
      <rPr>
        <sz val="8"/>
        <color rgb="FF000000"/>
        <rFont val="Arial"/>
        <family val="2"/>
        <charset val="238"/>
      </rPr>
      <t xml:space="preserve"> </t>
    </r>
  </si>
  <si>
    <r>
      <t>Drewno i płody rolne</t>
    </r>
    <r>
      <rPr>
        <vertAlign val="superscript"/>
        <sz val="8"/>
        <color rgb="FF000000"/>
        <rFont val="Arial"/>
        <family val="2"/>
        <charset val="238"/>
      </rPr>
      <t>6</t>
    </r>
    <r>
      <rPr>
        <sz val="8"/>
        <color rgb="FF000000"/>
        <rFont val="Arial"/>
        <family val="2"/>
        <charset val="238"/>
      </rPr>
      <t xml:space="preserve"> </t>
    </r>
  </si>
  <si>
    <t xml:space="preserve">Przewozy intermodalne </t>
  </si>
  <si>
    <r>
      <t>Pozostałe</t>
    </r>
    <r>
      <rPr>
        <vertAlign val="superscript"/>
        <sz val="8"/>
        <color rgb="FF000000"/>
        <rFont val="Arial"/>
        <family val="2"/>
        <charset val="238"/>
      </rPr>
      <t>7</t>
    </r>
    <r>
      <rPr>
        <sz val="8"/>
        <color rgb="FF000000"/>
        <rFont val="Arial"/>
        <family val="2"/>
        <charset val="238"/>
      </rPr>
      <t xml:space="preserve"> </t>
    </r>
  </si>
  <si>
    <t xml:space="preserve">Razem </t>
  </si>
  <si>
    <t xml:space="preserve">Zmiana </t>
  </si>
  <si>
    <t>(tys.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</si>
</sst>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i/>
      <sz val="8"/>
      <color rgb="FFFFFFFF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74747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10" borderId="2" xfId="0" applyFont="1" applyFill="1" applyBorder="1" applyAlignment="1">
      <alignment horizontal="right" vertical="center" wrapText="1"/>
    </xf>
    <xf numFmtId="0" fontId="44" fillId="10" borderId="3" xfId="0" applyFont="1" applyFill="1" applyBorder="1" applyAlignment="1">
      <alignment horizontal="right" vertical="center" wrapText="1"/>
    </xf>
    <xf numFmtId="0" fontId="44" fillId="10" borderId="0" xfId="1" applyFont="1" applyFill="1" applyAlignment="1">
      <alignment horizontal="right" vertical="center" wrapText="1"/>
    </xf>
    <xf numFmtId="0" fontId="46" fillId="10" borderId="0" xfId="1" applyFont="1" applyFill="1" applyAlignment="1">
      <alignment horizontal="right" vertical="center" wrapText="1"/>
    </xf>
    <xf numFmtId="0" fontId="44" fillId="10" borderId="0" xfId="0" applyFont="1" applyFill="1" applyAlignment="1">
      <alignment horizontal="right" vertical="center" wrapText="1"/>
    </xf>
    <xf numFmtId="0" fontId="44" fillId="10" borderId="0" xfId="0" applyFont="1" applyFill="1" applyAlignment="1">
      <alignment horizontal="center" vertical="center" wrapText="1"/>
    </xf>
    <xf numFmtId="166" fontId="44" fillId="10" borderId="0" xfId="0" applyNumberFormat="1" applyFont="1" applyFill="1" applyAlignment="1">
      <alignment horizontal="right" vertical="center" wrapText="1"/>
    </xf>
    <xf numFmtId="165" fontId="45" fillId="11" borderId="0" xfId="0" applyNumberFormat="1" applyFont="1" applyFill="1" applyBorder="1" applyAlignment="1">
      <alignment horizontal="right" vertical="center" wrapText="1"/>
    </xf>
    <xf numFmtId="165" fontId="45" fillId="11" borderId="4" xfId="0" applyNumberFormat="1" applyFont="1" applyFill="1" applyBorder="1" applyAlignment="1">
      <alignment horizontal="right" vertical="center" wrapText="1"/>
    </xf>
    <xf numFmtId="165" fontId="45" fillId="11" borderId="0" xfId="0" applyNumberFormat="1" applyFont="1" applyFill="1" applyAlignment="1">
      <alignment horizontal="right" vertical="center" wrapText="1"/>
    </xf>
    <xf numFmtId="166" fontId="44" fillId="10" borderId="5" xfId="0" applyNumberFormat="1" applyFont="1" applyFill="1" applyBorder="1" applyAlignment="1">
      <alignment horizontal="right" vertical="center" wrapText="1"/>
    </xf>
    <xf numFmtId="3" fontId="45" fillId="10" borderId="0" xfId="3" applyNumberFormat="1" applyFont="1" applyFill="1" applyAlignment="1">
      <alignment horizontal="right" vertical="center" wrapText="1"/>
    </xf>
    <xf numFmtId="164" fontId="45" fillId="10" borderId="4" xfId="3" applyNumberFormat="1" applyFont="1" applyFill="1" applyBorder="1" applyAlignment="1">
      <alignment horizontal="right" vertical="center" wrapText="1"/>
    </xf>
    <xf numFmtId="0" fontId="45" fillId="10" borderId="0" xfId="3" applyFont="1" applyFill="1" applyAlignment="1">
      <alignment horizontal="right" vertical="center" wrapText="1"/>
    </xf>
    <xf numFmtId="0" fontId="45" fillId="10" borderId="0" xfId="3" applyFont="1" applyFill="1" applyBorder="1" applyAlignment="1">
      <alignment horizontal="right" vertical="center" wrapText="1"/>
    </xf>
    <xf numFmtId="164" fontId="45" fillId="10" borderId="0" xfId="3" applyNumberFormat="1" applyFont="1" applyFill="1" applyBorder="1" applyAlignment="1">
      <alignment horizontal="right" vertical="center" wrapText="1"/>
    </xf>
    <xf numFmtId="0" fontId="45" fillId="10" borderId="4" xfId="3" applyFont="1" applyFill="1" applyBorder="1" applyAlignment="1">
      <alignment horizontal="right" vertical="center" wrapText="1"/>
    </xf>
    <xf numFmtId="3" fontId="45" fillId="10" borderId="4" xfId="3" applyNumberFormat="1" applyFont="1" applyFill="1" applyBorder="1" applyAlignment="1">
      <alignment horizontal="right" vertical="center" wrapText="1"/>
    </xf>
    <xf numFmtId="164" fontId="45" fillId="10" borderId="0" xfId="3" applyNumberFormat="1" applyFont="1" applyFill="1" applyAlignment="1">
      <alignment horizontal="right" vertical="center" wrapText="1"/>
    </xf>
    <xf numFmtId="3" fontId="45" fillId="10" borderId="0" xfId="3" applyNumberFormat="1" applyFont="1" applyFill="1" applyBorder="1" applyAlignment="1">
      <alignment horizontal="right" vertical="center" wrapText="1"/>
    </xf>
    <xf numFmtId="0" fontId="45" fillId="10" borderId="0" xfId="0" applyFont="1" applyFill="1" applyAlignment="1">
      <alignment horizontal="center" vertical="center" wrapText="1"/>
    </xf>
    <xf numFmtId="166" fontId="44" fillId="10" borderId="4" xfId="0" applyNumberFormat="1" applyFont="1" applyFill="1" applyBorder="1" applyAlignment="1">
      <alignment horizontal="right" vertical="center" wrapText="1"/>
    </xf>
    <xf numFmtId="166" fontId="44" fillId="10" borderId="0" xfId="0" applyNumberFormat="1" applyFont="1" applyFill="1" applyBorder="1" applyAlignment="1">
      <alignment horizontal="right" vertical="center" wrapText="1"/>
    </xf>
    <xf numFmtId="166" fontId="45" fillId="10" borderId="0" xfId="0" applyNumberFormat="1" applyFont="1" applyFill="1" applyAlignment="1">
      <alignment horizontal="right" vertical="center" wrapText="1"/>
    </xf>
    <xf numFmtId="166" fontId="45" fillId="10" borderId="4" xfId="0" applyNumberFormat="1" applyFont="1" applyFill="1" applyBorder="1" applyAlignment="1">
      <alignment horizontal="right" vertical="center" wrapText="1"/>
    </xf>
    <xf numFmtId="3" fontId="45" fillId="10" borderId="0" xfId="0" applyNumberFormat="1" applyFont="1" applyFill="1" applyAlignment="1">
      <alignment horizontal="right" vertical="center" wrapText="1"/>
    </xf>
    <xf numFmtId="3" fontId="45" fillId="10" borderId="0" xfId="0" applyNumberFormat="1" applyFont="1" applyFill="1" applyBorder="1" applyAlignment="1">
      <alignment horizontal="right" vertical="center" wrapText="1"/>
    </xf>
    <xf numFmtId="3" fontId="45" fillId="10" borderId="4" xfId="0" applyNumberFormat="1" applyFont="1" applyFill="1" applyBorder="1" applyAlignment="1">
      <alignment horizontal="right" vertical="center" wrapText="1"/>
    </xf>
    <xf numFmtId="3" fontId="45" fillId="10" borderId="10" xfId="0" applyNumberFormat="1" applyFont="1" applyFill="1" applyBorder="1" applyAlignment="1">
      <alignment horizontal="right" vertical="center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horizontal="right" vertical="center" wrapText="1"/>
    </xf>
    <xf numFmtId="0" fontId="11" fillId="10" borderId="3" xfId="0" applyFont="1" applyFill="1" applyBorder="1" applyAlignment="1">
      <alignment horizontal="right" vertical="center" wrapText="1"/>
    </xf>
    <xf numFmtId="0" fontId="11" fillId="10" borderId="2" xfId="0" applyFont="1" applyFill="1" applyBorder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3" fontId="11" fillId="10" borderId="0" xfId="0" applyNumberFormat="1" applyFont="1" applyFill="1" applyAlignment="1">
      <alignment horizontal="right" vertical="center" wrapText="1"/>
    </xf>
    <xf numFmtId="3" fontId="11" fillId="10" borderId="15" xfId="0" applyNumberFormat="1" applyFont="1" applyFill="1" applyBorder="1" applyAlignment="1">
      <alignment horizontal="right" vertical="center" wrapText="1"/>
    </xf>
    <xf numFmtId="3" fontId="11" fillId="10" borderId="16" xfId="0" applyNumberFormat="1" applyFont="1" applyFill="1" applyBorder="1" applyAlignment="1">
      <alignment horizontal="right" vertical="center" wrapText="1"/>
    </xf>
    <xf numFmtId="0" fontId="12" fillId="10" borderId="0" xfId="0" applyFont="1" applyFill="1"/>
    <xf numFmtId="3" fontId="11" fillId="10" borderId="0" xfId="0" applyNumberFormat="1" applyFont="1" applyFill="1" applyBorder="1" applyAlignment="1">
      <alignment horizontal="right" vertical="center" wrapText="1"/>
    </xf>
    <xf numFmtId="0" fontId="11" fillId="10" borderId="16" xfId="0" applyFont="1" applyFill="1" applyBorder="1" applyAlignment="1">
      <alignment horizontal="right" vertical="center" wrapText="1"/>
    </xf>
    <xf numFmtId="3" fontId="11" fillId="10" borderId="19" xfId="0" applyNumberFormat="1" applyFont="1" applyFill="1" applyBorder="1" applyAlignment="1">
      <alignment horizontal="right" vertical="center" wrapText="1"/>
    </xf>
    <xf numFmtId="3" fontId="11" fillId="10" borderId="20" xfId="0" applyNumberFormat="1" applyFont="1" applyFill="1" applyBorder="1" applyAlignment="1">
      <alignment horizontal="right" vertical="center" wrapText="1"/>
    </xf>
    <xf numFmtId="3" fontId="11" fillId="10" borderId="21" xfId="0" applyNumberFormat="1" applyFont="1" applyFill="1" applyBorder="1" applyAlignment="1">
      <alignment horizontal="right" vertical="center" wrapText="1"/>
    </xf>
    <xf numFmtId="3" fontId="11" fillId="10" borderId="18" xfId="0" applyNumberFormat="1" applyFont="1" applyFill="1" applyBorder="1" applyAlignment="1">
      <alignment horizontal="right" vertical="center" wrapText="1"/>
    </xf>
    <xf numFmtId="0" fontId="44" fillId="10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1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0" fontId="45" fillId="10" borderId="0" xfId="0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10" borderId="0" xfId="0" applyFont="1" applyFill="1" applyAlignment="1">
      <alignment vertical="center" wrapText="1"/>
    </xf>
    <xf numFmtId="0" fontId="50" fillId="10" borderId="0" xfId="0" applyFont="1" applyFill="1" applyAlignment="1">
      <alignment horizontal="right" vertical="center" wrapText="1"/>
    </xf>
    <xf numFmtId="0" fontId="51" fillId="10" borderId="0" xfId="0" applyFont="1" applyFill="1" applyAlignment="1">
      <alignment horizontal="right" vertical="center" wrapText="1"/>
    </xf>
    <xf numFmtId="0" fontId="51" fillId="10" borderId="3" xfId="0" applyFont="1" applyFill="1" applyBorder="1" applyAlignment="1">
      <alignment horizontal="right" vertical="center" wrapText="1"/>
    </xf>
    <xf numFmtId="0" fontId="49" fillId="10" borderId="3" xfId="0" applyFont="1" applyFill="1" applyBorder="1" applyAlignment="1">
      <alignment horizontal="right" vertical="center" wrapText="1"/>
    </xf>
    <xf numFmtId="0" fontId="50" fillId="10" borderId="23" xfId="0" applyFont="1" applyFill="1" applyBorder="1" applyAlignment="1">
      <alignment horizontal="right" vertical="center" wrapText="1"/>
    </xf>
    <xf numFmtId="3" fontId="50" fillId="10" borderId="0" xfId="0" applyNumberFormat="1" applyFont="1" applyFill="1" applyAlignment="1">
      <alignment horizontal="right" vertical="center" wrapText="1"/>
    </xf>
    <xf numFmtId="3" fontId="50" fillId="10" borderId="3" xfId="0" applyNumberFormat="1" applyFont="1" applyFill="1" applyBorder="1" applyAlignment="1">
      <alignment horizontal="right" vertical="center" wrapText="1"/>
    </xf>
    <xf numFmtId="0" fontId="50" fillId="10" borderId="3" xfId="0" applyFont="1" applyFill="1" applyBorder="1" applyAlignment="1">
      <alignment horizontal="right" vertical="center" wrapText="1"/>
    </xf>
    <xf numFmtId="0" fontId="50" fillId="10" borderId="26" xfId="0" applyFont="1" applyFill="1" applyBorder="1" applyAlignment="1">
      <alignment horizontal="right" vertical="center" wrapText="1"/>
    </xf>
    <xf numFmtId="164" fontId="0" fillId="0" borderId="0" xfId="0" applyNumberFormat="1"/>
    <xf numFmtId="0" fontId="48" fillId="0" borderId="0" xfId="0" applyFont="1"/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10" borderId="0" xfId="6" applyFont="1" applyFill="1" applyBorder="1" applyAlignment="1">
      <alignment horizontal="right" vertical="center" wrapText="1"/>
    </xf>
    <xf numFmtId="0" fontId="46" fillId="10" borderId="0" xfId="1" applyFont="1" applyFill="1" applyAlignment="1">
      <alignment horizontal="right" vertical="center" wrapText="1"/>
    </xf>
    <xf numFmtId="3" fontId="50" fillId="10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10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0" fillId="10" borderId="27" xfId="0" applyFont="1" applyFill="1" applyBorder="1" applyAlignment="1">
      <alignment horizontal="right" vertical="center" wrapText="1"/>
    </xf>
    <xf numFmtId="3" fontId="50" fillId="10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10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31" fillId="4" borderId="0" xfId="0" applyFont="1" applyFill="1" applyAlignment="1">
      <alignment horizontal="left" vertical="center" wrapText="1" indent="2"/>
    </xf>
    <xf numFmtId="0" fontId="58" fillId="12" borderId="0" xfId="0" applyFont="1" applyFill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3" fontId="56" fillId="0" borderId="0" xfId="0" applyNumberFormat="1" applyFont="1" applyAlignment="1">
      <alignment horizontal="right" vertical="center" wrapText="1"/>
    </xf>
    <xf numFmtId="9" fontId="56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60" fillId="0" borderId="0" xfId="0" applyFont="1" applyAlignment="1">
      <alignment horizontal="left" vertical="center" wrapText="1" indent="1"/>
    </xf>
    <xf numFmtId="0" fontId="61" fillId="0" borderId="28" xfId="0" applyFont="1" applyBorder="1" applyAlignment="1">
      <alignment vertical="center" wrapText="1"/>
    </xf>
    <xf numFmtId="3" fontId="61" fillId="0" borderId="28" xfId="0" applyNumberFormat="1" applyFont="1" applyBorder="1" applyAlignment="1">
      <alignment horizontal="right" vertical="center" wrapText="1"/>
    </xf>
    <xf numFmtId="9" fontId="61" fillId="0" borderId="28" xfId="0" applyNumberFormat="1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10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10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0" fillId="10" borderId="0" xfId="0" applyFont="1" applyFill="1" applyAlignment="1">
      <alignment horizontal="right" vertical="center" wrapText="1"/>
    </xf>
    <xf numFmtId="0" fontId="50" fillId="10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center" vertical="center" wrapText="1"/>
    </xf>
    <xf numFmtId="3" fontId="50" fillId="10" borderId="0" xfId="0" applyNumberFormat="1" applyFont="1" applyFill="1" applyAlignment="1">
      <alignment horizontal="right" vertical="center" wrapText="1"/>
    </xf>
    <xf numFmtId="3" fontId="50" fillId="10" borderId="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1" fillId="10" borderId="0" xfId="0" applyFont="1" applyFill="1" applyAlignment="1">
      <alignment horizontal="right" vertical="center" wrapText="1"/>
    </xf>
    <xf numFmtId="0" fontId="51" fillId="10" borderId="0" xfId="0" applyFont="1" applyFill="1" applyAlignment="1">
      <alignment horizontal="center" vertical="center" wrapText="1"/>
    </xf>
    <xf numFmtId="0" fontId="51" fillId="10" borderId="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10" borderId="3" xfId="0" applyFont="1" applyFill="1" applyBorder="1" applyAlignment="1">
      <alignment horizontal="center" vertical="center" wrapText="1"/>
    </xf>
    <xf numFmtId="0" fontId="51" fillId="10" borderId="1" xfId="0" applyFont="1" applyFill="1" applyBorder="1" applyAlignment="1">
      <alignment horizontal="righ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10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1" fillId="12" borderId="0" xfId="0" applyFont="1" applyFill="1" applyAlignment="1">
      <alignment horizontal="center" vertical="center" wrapText="1"/>
    </xf>
    <xf numFmtId="0" fontId="51" fillId="12" borderId="3" xfId="0" applyFont="1" applyFill="1" applyBorder="1" applyAlignment="1">
      <alignment horizontal="center" vertical="center" wrapText="1"/>
    </xf>
    <xf numFmtId="0" fontId="58" fillId="12" borderId="1" xfId="0" applyFont="1" applyFill="1" applyBorder="1" applyAlignment="1">
      <alignment horizontal="center" vertical="center" wrapText="1"/>
    </xf>
    <xf numFmtId="0" fontId="44" fillId="10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10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10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10" borderId="0" xfId="6" applyFont="1" applyFill="1" applyBorder="1" applyAlignment="1">
      <alignment horizontal="center"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00000"/>
      <color rgb="FF444448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U68"/>
  <sheetViews>
    <sheetView showGridLines="0" view="pageBreakPreview" topLeftCell="A36" zoomScale="70" zoomScaleNormal="100" zoomScaleSheetLayoutView="70" workbookViewId="0">
      <pane xSplit="3" topLeftCell="Q1" activePane="topRight" state="frozen"/>
      <selection activeCell="Y26" sqref="Y26"/>
      <selection pane="topRight" activeCell="Y36" sqref="Y36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hidden="1" customWidth="1"/>
    <col min="13" max="15" width="13.1796875" style="57" hidden="1" customWidth="1"/>
    <col min="16" max="19" width="13.1796875" style="57" customWidth="1"/>
    <col min="21" max="21" width="13.1796875" style="40" bestFit="1" customWidth="1"/>
    <col min="22" max="22" width="13.1796875" style="40" hidden="1" customWidth="1"/>
    <col min="23" max="24" width="13.1796875" style="40" bestFit="1" customWidth="1"/>
    <col min="25" max="26" width="11.81640625" bestFit="1" customWidth="1"/>
    <col min="27" max="27" width="14" bestFit="1" customWidth="1"/>
    <col min="28" max="28" width="12.81640625" bestFit="1" customWidth="1"/>
    <col min="29" max="29" width="11.81640625" bestFit="1" customWidth="1"/>
    <col min="30" max="30" width="2.1796875" customWidth="1"/>
    <col min="31" max="32" width="11.81640625" bestFit="1" customWidth="1"/>
    <col min="33" max="33" width="11.81640625" customWidth="1"/>
    <col min="34" max="34" width="9.1796875" bestFit="1" customWidth="1"/>
    <col min="35" max="140" width="8.81640625" customWidth="1"/>
    <col min="141" max="16384" width="9.1796875" style="40"/>
  </cols>
  <sheetData>
    <row r="1" spans="1:140" x14ac:dyDescent="0.35">
      <c r="A1" s="395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40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40" ht="60.75" customHeight="1" thickBot="1" x14ac:dyDescent="0.4">
      <c r="B3" s="347"/>
      <c r="C3" s="43"/>
      <c r="D3" s="347" t="s">
        <v>178</v>
      </c>
      <c r="E3" s="347" t="s">
        <v>172</v>
      </c>
      <c r="F3" s="347" t="s">
        <v>174</v>
      </c>
      <c r="G3" s="347" t="s">
        <v>176</v>
      </c>
      <c r="H3" s="347" t="s">
        <v>177</v>
      </c>
      <c r="I3" s="347" t="s">
        <v>173</v>
      </c>
      <c r="J3" s="347" t="s">
        <v>175</v>
      </c>
      <c r="K3" s="347" t="s">
        <v>170</v>
      </c>
      <c r="L3" s="347" t="s">
        <v>383</v>
      </c>
      <c r="M3" s="347" t="s">
        <v>191</v>
      </c>
      <c r="N3" s="347" t="s">
        <v>259</v>
      </c>
      <c r="O3" s="347" t="s">
        <v>286</v>
      </c>
      <c r="P3" s="347" t="s">
        <v>381</v>
      </c>
      <c r="Q3" s="347" t="s">
        <v>410</v>
      </c>
      <c r="R3" s="347" t="s">
        <v>433</v>
      </c>
      <c r="S3" s="347" t="s">
        <v>445</v>
      </c>
      <c r="U3" s="347">
        <v>2013</v>
      </c>
      <c r="V3" s="292">
        <v>2014</v>
      </c>
      <c r="W3" s="347">
        <v>2014</v>
      </c>
      <c r="X3" s="347" t="s">
        <v>449</v>
      </c>
      <c r="Y3" s="347">
        <v>2016</v>
      </c>
    </row>
    <row r="4" spans="1:140" ht="15" thickBot="1" x14ac:dyDescent="0.4">
      <c r="B4" s="348"/>
      <c r="C4" s="25"/>
      <c r="D4" s="348" t="s">
        <v>1</v>
      </c>
      <c r="E4" s="348" t="s">
        <v>1</v>
      </c>
      <c r="F4" s="348" t="s">
        <v>1</v>
      </c>
      <c r="G4" s="348" t="s">
        <v>1</v>
      </c>
      <c r="H4" s="348" t="s">
        <v>1</v>
      </c>
      <c r="I4" s="348" t="s">
        <v>1</v>
      </c>
      <c r="J4" s="348" t="s">
        <v>1</v>
      </c>
      <c r="K4" s="348" t="s">
        <v>1</v>
      </c>
      <c r="L4" s="348" t="s">
        <v>1</v>
      </c>
      <c r="M4" s="348" t="s">
        <v>1</v>
      </c>
      <c r="N4" s="348" t="s">
        <v>1</v>
      </c>
      <c r="O4" s="348" t="s">
        <v>1</v>
      </c>
      <c r="P4" s="348" t="s">
        <v>1</v>
      </c>
      <c r="Q4" s="348" t="s">
        <v>1</v>
      </c>
      <c r="R4" s="348" t="s">
        <v>1</v>
      </c>
      <c r="S4" s="348" t="s">
        <v>1</v>
      </c>
      <c r="U4" s="348" t="s">
        <v>1</v>
      </c>
      <c r="V4" s="293" t="s">
        <v>1</v>
      </c>
      <c r="W4" s="348" t="s">
        <v>1</v>
      </c>
      <c r="X4" s="348" t="s">
        <v>1</v>
      </c>
      <c r="Y4" s="348" t="s">
        <v>1</v>
      </c>
    </row>
    <row r="5" spans="1:140" x14ac:dyDescent="0.35">
      <c r="B5" s="42"/>
      <c r="C5" s="43"/>
      <c r="D5" s="482"/>
      <c r="E5" s="482"/>
      <c r="F5" s="482"/>
      <c r="G5" s="44"/>
      <c r="H5" s="44"/>
      <c r="I5" s="44"/>
      <c r="J5" s="482"/>
      <c r="K5" s="482"/>
      <c r="L5" s="288"/>
      <c r="M5" s="482"/>
      <c r="N5" s="485"/>
      <c r="O5" s="285"/>
      <c r="P5" s="285"/>
      <c r="Q5" s="285"/>
      <c r="R5" s="285"/>
      <c r="S5" s="285"/>
      <c r="U5" s="482"/>
      <c r="V5" s="326"/>
      <c r="W5" s="482"/>
      <c r="X5" s="288"/>
    </row>
    <row r="6" spans="1:140" x14ac:dyDescent="0.35">
      <c r="B6" s="94" t="s">
        <v>2</v>
      </c>
      <c r="C6" s="43"/>
      <c r="D6" s="484"/>
      <c r="E6" s="483"/>
      <c r="F6" s="483"/>
      <c r="G6" s="45"/>
      <c r="H6" s="45"/>
      <c r="I6" s="45"/>
      <c r="J6" s="483"/>
      <c r="K6" s="483"/>
      <c r="L6" s="290"/>
      <c r="M6" s="483"/>
      <c r="N6" s="486"/>
      <c r="O6" s="287"/>
      <c r="P6" s="287"/>
      <c r="Q6" s="413"/>
      <c r="R6" s="413"/>
      <c r="S6" s="413"/>
      <c r="U6" s="483"/>
      <c r="V6" s="327"/>
      <c r="W6" s="484"/>
      <c r="X6" s="289"/>
    </row>
    <row r="7" spans="1:140" s="102" customFormat="1" x14ac:dyDescent="0.35">
      <c r="B7" s="130" t="s">
        <v>267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U7" s="129">
        <v>4553921</v>
      </c>
      <c r="V7" s="129">
        <v>4162171</v>
      </c>
      <c r="W7" s="129">
        <v>4162171</v>
      </c>
      <c r="X7" s="129">
        <v>4330336</v>
      </c>
      <c r="Y7" s="129">
        <v>4341874</v>
      </c>
      <c r="Z7" s="443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U8" s="129">
        <v>163769</v>
      </c>
      <c r="V8" s="129">
        <v>54902</v>
      </c>
      <c r="W8" s="129">
        <v>54902</v>
      </c>
      <c r="X8" s="129">
        <v>33132</v>
      </c>
      <c r="Y8" s="129">
        <v>30085</v>
      </c>
      <c r="Z8" s="443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U9" s="234">
        <v>79771</v>
      </c>
      <c r="V9" s="234">
        <v>57262</v>
      </c>
      <c r="W9" s="234">
        <v>57262</v>
      </c>
      <c r="X9" s="234">
        <v>190665</v>
      </c>
      <c r="Y9" s="234">
        <v>39310</v>
      </c>
      <c r="Z9" s="443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U10" s="48"/>
      <c r="V10" s="48"/>
      <c r="W10" s="48"/>
      <c r="X10" s="48"/>
      <c r="Y10" s="81"/>
    </row>
    <row r="11" spans="1:140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U11" s="95">
        <v>4797461</v>
      </c>
      <c r="V11" s="95">
        <v>4257102</v>
      </c>
      <c r="W11" s="95" t="s">
        <v>399</v>
      </c>
      <c r="X11" s="95">
        <f>SUM(X7:X9)</f>
        <v>4554133</v>
      </c>
      <c r="Y11" s="95">
        <f>SUM(Y7:Y9)</f>
        <v>4411269</v>
      </c>
      <c r="Z11" s="443"/>
    </row>
    <row r="12" spans="1:140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U12" s="48"/>
      <c r="V12" s="48"/>
      <c r="W12" s="48"/>
      <c r="X12" s="48"/>
      <c r="Y12" s="129"/>
    </row>
    <row r="13" spans="1:140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U13" s="129">
        <v>388845</v>
      </c>
      <c r="V13" s="129">
        <v>382791</v>
      </c>
      <c r="W13" s="129">
        <v>382791</v>
      </c>
      <c r="X13" s="129">
        <v>648982</v>
      </c>
      <c r="Y13" s="129">
        <v>621592</v>
      </c>
      <c r="Z13" s="44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s="102" customFormat="1" x14ac:dyDescent="0.35">
      <c r="B14" s="128" t="s">
        <v>268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U14" s="129">
        <v>711233</v>
      </c>
      <c r="V14" s="129" t="s">
        <v>356</v>
      </c>
      <c r="W14" s="129">
        <v>594010</v>
      </c>
      <c r="X14" s="129">
        <v>696994</v>
      </c>
      <c r="Y14" s="129">
        <v>675000</v>
      </c>
      <c r="Z14" s="443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U15" s="129">
        <v>1577434</v>
      </c>
      <c r="V15" s="129" t="s">
        <v>357</v>
      </c>
      <c r="W15" s="129">
        <v>1315778</v>
      </c>
      <c r="X15" s="129">
        <v>1501160</v>
      </c>
      <c r="Y15" s="129">
        <v>1573059</v>
      </c>
      <c r="Z15" s="443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U16" s="129">
        <v>37874</v>
      </c>
      <c r="V16" s="129" t="s">
        <v>358</v>
      </c>
      <c r="W16" s="129">
        <v>40759</v>
      </c>
      <c r="X16" s="129">
        <v>38597</v>
      </c>
      <c r="Y16" s="129">
        <v>36256</v>
      </c>
      <c r="Z16" s="443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2:140 16375:16375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U17" s="129">
        <v>1714555</v>
      </c>
      <c r="V17" s="129" t="s">
        <v>359</v>
      </c>
      <c r="W17" s="129">
        <v>1698873</v>
      </c>
      <c r="X17" s="129">
        <v>1484764</v>
      </c>
      <c r="Y17" s="129">
        <v>1442301</v>
      </c>
      <c r="Z17" s="443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2:140 16375:16375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U18" s="129">
        <v>61484</v>
      </c>
      <c r="V18" s="129" t="s">
        <v>360</v>
      </c>
      <c r="W18" s="129">
        <v>43955</v>
      </c>
      <c r="X18" s="129">
        <v>53854</v>
      </c>
      <c r="Y18" s="129">
        <v>55494</v>
      </c>
      <c r="Z18" s="443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2:140 16375:16375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U19" s="129">
        <v>135670</v>
      </c>
      <c r="V19" s="129" t="s">
        <v>361</v>
      </c>
      <c r="W19" s="129">
        <v>38203</v>
      </c>
      <c r="X19" s="129">
        <v>25654</v>
      </c>
      <c r="Y19" s="129">
        <v>22066</v>
      </c>
      <c r="Z19" s="443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2:140 16375:16375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U20" s="235">
        <v>60181</v>
      </c>
      <c r="V20" s="235" t="s">
        <v>362</v>
      </c>
      <c r="W20" s="235">
        <v>39039</v>
      </c>
      <c r="X20" s="235">
        <v>48217</v>
      </c>
      <c r="Y20" s="235">
        <v>117572</v>
      </c>
      <c r="Z20" s="443"/>
      <c r="AA20" s="44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2:140 16375:16375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U21" s="50"/>
      <c r="V21" s="50"/>
      <c r="W21" s="50"/>
      <c r="X21" s="50"/>
      <c r="Y21" s="82"/>
    </row>
    <row r="22" spans="2:140 16375:16375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U22" s="98">
        <v>4687276</v>
      </c>
      <c r="V22" s="98" t="s">
        <v>363</v>
      </c>
      <c r="W22" s="98">
        <v>4153408</v>
      </c>
      <c r="X22" s="98">
        <f>SUM(X13:X20)</f>
        <v>4498222</v>
      </c>
      <c r="Y22" s="98">
        <f>SUM(Y13:Y20)</f>
        <v>4543340</v>
      </c>
      <c r="Z22" s="443"/>
    </row>
    <row r="23" spans="2:140 16375:16375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U23" s="51"/>
      <c r="V23" s="51"/>
      <c r="W23" s="286"/>
      <c r="X23" s="51"/>
      <c r="Y23" s="101"/>
    </row>
    <row r="24" spans="2:140 16375:16375" s="102" customFormat="1" x14ac:dyDescent="0.35">
      <c r="B24" s="94" t="s">
        <v>202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U24" s="100">
        <v>499030</v>
      </c>
      <c r="V24" s="95">
        <v>503718</v>
      </c>
      <c r="W24" s="100">
        <v>503718</v>
      </c>
      <c r="X24" s="291">
        <f>X26+X13</f>
        <v>704893</v>
      </c>
      <c r="Y24" s="291">
        <f>Y26+Y13</f>
        <v>489521</v>
      </c>
      <c r="Z24" s="443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XEU24" s="101"/>
    </row>
    <row r="25" spans="2:140 16375:16375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U25" s="55"/>
      <c r="V25" s="55"/>
      <c r="W25" s="55"/>
      <c r="X25" s="55"/>
      <c r="Y25" s="100"/>
      <c r="XEU25" s="51"/>
    </row>
    <row r="26" spans="2:140 16375:16375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U26" s="105">
        <v>110185</v>
      </c>
      <c r="V26" s="95">
        <v>120927</v>
      </c>
      <c r="W26" s="105">
        <v>120927</v>
      </c>
      <c r="X26" s="100">
        <f>X11-X22</f>
        <v>55911</v>
      </c>
      <c r="Y26" s="100">
        <f>Y11-Y22</f>
        <v>-132071</v>
      </c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  <row r="27" spans="2:140 16375:16375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U27" s="54"/>
      <c r="V27" s="54"/>
      <c r="W27" s="54"/>
      <c r="X27" s="54"/>
      <c r="Y27" s="207"/>
    </row>
    <row r="28" spans="2:140 16375:16375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U28" s="135">
        <v>34333</v>
      </c>
      <c r="V28" s="129" t="s">
        <v>364</v>
      </c>
      <c r="W28" s="135">
        <v>33812</v>
      </c>
      <c r="X28" s="129">
        <v>14723</v>
      </c>
      <c r="Y28" s="135">
        <v>38925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</row>
    <row r="29" spans="2:140 16375:16375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14228</v>
      </c>
      <c r="Q29" s="135">
        <v>23690</v>
      </c>
      <c r="R29" s="135">
        <v>8302</v>
      </c>
      <c r="S29" s="135">
        <v>15019</v>
      </c>
      <c r="U29" s="135">
        <v>44209</v>
      </c>
      <c r="V29" s="135" t="s">
        <v>365</v>
      </c>
      <c r="W29" s="135">
        <v>62099</v>
      </c>
      <c r="X29" s="135">
        <v>66397</v>
      </c>
      <c r="Y29" s="135">
        <v>61239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</row>
    <row r="30" spans="2:140 16375:16375" s="102" customFormat="1" ht="25" x14ac:dyDescent="0.35">
      <c r="B30" s="128" t="s">
        <v>269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U30" s="129">
        <v>-13438</v>
      </c>
      <c r="V30" s="136">
        <v>881</v>
      </c>
      <c r="W30" s="129">
        <v>881</v>
      </c>
      <c r="X30" s="136">
        <v>4416</v>
      </c>
      <c r="Y30" s="135">
        <v>3461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</row>
    <row r="31" spans="2:140 16375:16375" s="102" customFormat="1" ht="25" x14ac:dyDescent="0.35">
      <c r="B31" s="128" t="s">
        <v>270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U31" s="135">
        <v>1661</v>
      </c>
      <c r="V31" s="136" t="s">
        <v>19</v>
      </c>
      <c r="W31" s="137" t="s">
        <v>19</v>
      </c>
      <c r="X31" s="136">
        <v>1865</v>
      </c>
      <c r="Y31" s="137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</row>
    <row r="32" spans="2:140 16375:16375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U32" s="236"/>
      <c r="V32" s="236"/>
      <c r="W32" s="236"/>
      <c r="X32" s="236"/>
      <c r="Y32" s="237"/>
    </row>
    <row r="33" spans="2:140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U33" s="49"/>
      <c r="V33" s="49"/>
      <c r="W33" s="49"/>
      <c r="X33" s="49"/>
      <c r="Y33" s="83"/>
    </row>
    <row r="34" spans="2:140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-74282</v>
      </c>
      <c r="Q34" s="104">
        <v>-155003</v>
      </c>
      <c r="R34" s="104">
        <v>409</v>
      </c>
      <c r="S34" s="104">
        <v>77952</v>
      </c>
      <c r="U34" s="104">
        <v>88532</v>
      </c>
      <c r="V34" s="104" t="s">
        <v>366</v>
      </c>
      <c r="W34" s="104">
        <v>93521</v>
      </c>
      <c r="X34" s="104">
        <f>X26+X28-X29+X30+X31</f>
        <v>10518</v>
      </c>
      <c r="Y34" s="104">
        <f>Y26+Y28-Y29+Y30+Y31</f>
        <v>-150924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</row>
    <row r="35" spans="2:140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U35" s="52"/>
      <c r="V35" s="52"/>
      <c r="W35" s="52"/>
      <c r="X35" s="52"/>
      <c r="Y35" s="104"/>
    </row>
    <row r="36" spans="2:140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U36" s="235">
        <v>23145</v>
      </c>
      <c r="V36" s="235" t="s">
        <v>367</v>
      </c>
      <c r="W36" s="235">
        <v>15239</v>
      </c>
      <c r="X36" s="235">
        <v>-19563</v>
      </c>
      <c r="Y36" s="235">
        <v>-17152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</row>
    <row r="37" spans="2:140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U37" s="49"/>
      <c r="V37" s="49"/>
      <c r="W37" s="49"/>
      <c r="X37" s="49"/>
      <c r="Y37" s="133"/>
    </row>
    <row r="38" spans="2:140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U38" s="49"/>
      <c r="V38" s="49"/>
      <c r="W38" s="49"/>
      <c r="X38" s="49"/>
      <c r="Y38" s="133"/>
    </row>
    <row r="39" spans="2:140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-66047</v>
      </c>
      <c r="Q39" s="238">
        <v>-128542</v>
      </c>
      <c r="R39" s="238">
        <v>-5660</v>
      </c>
      <c r="S39" s="238">
        <v>66477</v>
      </c>
      <c r="U39" s="238">
        <v>65387</v>
      </c>
      <c r="V39" s="238">
        <v>78282</v>
      </c>
      <c r="W39" s="238">
        <v>78282</v>
      </c>
      <c r="X39" s="238">
        <f>X34-X36</f>
        <v>30081</v>
      </c>
      <c r="Y39" s="238">
        <f>Y34-Y36</f>
        <v>-133772</v>
      </c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</row>
    <row r="40" spans="2:140" ht="14.5" customHeight="1" x14ac:dyDescent="0.35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U40" s="345"/>
      <c r="V40" s="345"/>
      <c r="W40" s="345"/>
      <c r="X40" s="345"/>
    </row>
    <row r="41" spans="2:140" x14ac:dyDescent="0.35">
      <c r="B41" s="454" t="s">
        <v>450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U41" s="345"/>
      <c r="V41" s="345"/>
      <c r="W41" s="345"/>
      <c r="X41" s="345"/>
    </row>
    <row r="42" spans="2:140" x14ac:dyDescent="0.35">
      <c r="W42" s="73"/>
    </row>
    <row r="43" spans="2:140" x14ac:dyDescent="0.35">
      <c r="B43" s="75"/>
      <c r="U43" s="74"/>
      <c r="V43" s="74"/>
      <c r="W43" s="74"/>
      <c r="X43" s="74"/>
    </row>
    <row r="44" spans="2:140" x14ac:dyDescent="0.35">
      <c r="W44" s="76"/>
    </row>
    <row r="53" spans="4:4" x14ac:dyDescent="0.35">
      <c r="D53" s="77"/>
    </row>
    <row r="68" spans="16:16" x14ac:dyDescent="0.35">
      <c r="P68" s="468"/>
    </row>
  </sheetData>
  <mergeCells count="9">
    <mergeCell ref="E5:E6"/>
    <mergeCell ref="D5:D6"/>
    <mergeCell ref="F5:F6"/>
    <mergeCell ref="J5:J6"/>
    <mergeCell ref="W5:W6"/>
    <mergeCell ref="N5:N6"/>
    <mergeCell ref="U5:U6"/>
    <mergeCell ref="M5:M6"/>
    <mergeCell ref="K5:K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T76"/>
  <sheetViews>
    <sheetView showGridLines="0" view="pageBreakPreview" topLeftCell="A62" zoomScaleNormal="100" zoomScaleSheetLayoutView="100" workbookViewId="0">
      <pane xSplit="3" topLeftCell="S1" activePane="topRight" state="frozen"/>
      <selection activeCell="Y26" sqref="Y26"/>
      <selection pane="topRight" activeCell="T74" sqref="T74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0" width="13.81640625" style="12" customWidth="1"/>
    <col min="21" max="16384" width="9.1796875" style="12"/>
  </cols>
  <sheetData>
    <row r="1" spans="1:20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25" customHeight="1" x14ac:dyDescent="0.3">
      <c r="B3" s="491"/>
      <c r="C3" s="29"/>
      <c r="D3" s="489" t="s">
        <v>221</v>
      </c>
      <c r="E3" s="489" t="s">
        <v>242</v>
      </c>
      <c r="F3" s="489" t="s">
        <v>243</v>
      </c>
      <c r="G3" s="489" t="s">
        <v>244</v>
      </c>
      <c r="H3" s="487" t="s">
        <v>222</v>
      </c>
      <c r="I3" s="487" t="s">
        <v>245</v>
      </c>
      <c r="J3" s="487" t="s">
        <v>246</v>
      </c>
      <c r="K3" s="487" t="s">
        <v>247</v>
      </c>
      <c r="L3" s="487" t="s">
        <v>223</v>
      </c>
      <c r="M3" s="487" t="s">
        <v>216</v>
      </c>
      <c r="N3" s="487" t="s">
        <v>248</v>
      </c>
      <c r="O3" s="487" t="s">
        <v>262</v>
      </c>
      <c r="P3" s="487" t="s">
        <v>447</v>
      </c>
      <c r="Q3" s="487" t="s">
        <v>382</v>
      </c>
      <c r="R3" s="487" t="s">
        <v>409</v>
      </c>
      <c r="S3" s="487" t="s">
        <v>434</v>
      </c>
      <c r="T3" s="487" t="s">
        <v>446</v>
      </c>
    </row>
    <row r="4" spans="1:20" ht="14.5" thickBot="1" x14ac:dyDescent="0.35">
      <c r="B4" s="492"/>
      <c r="C4" s="29"/>
      <c r="D4" s="490"/>
      <c r="E4" s="490"/>
      <c r="F4" s="490"/>
      <c r="G4" s="490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</row>
    <row r="5" spans="1:20" x14ac:dyDescent="0.3">
      <c r="B5" s="349"/>
      <c r="C5" s="29"/>
      <c r="D5" s="350" t="s">
        <v>1</v>
      </c>
      <c r="E5" s="350" t="s">
        <v>1</v>
      </c>
      <c r="F5" s="350" t="s">
        <v>1</v>
      </c>
      <c r="G5" s="350" t="s">
        <v>1</v>
      </c>
      <c r="H5" s="350" t="s">
        <v>1</v>
      </c>
      <c r="I5" s="350" t="s">
        <v>1</v>
      </c>
      <c r="J5" s="350" t="s">
        <v>1</v>
      </c>
      <c r="K5" s="350" t="s">
        <v>1</v>
      </c>
      <c r="L5" s="350" t="s">
        <v>1</v>
      </c>
      <c r="M5" s="350" t="s">
        <v>1</v>
      </c>
      <c r="N5" s="350" t="s">
        <v>1</v>
      </c>
      <c r="O5" s="350" t="s">
        <v>1</v>
      </c>
      <c r="P5" s="350" t="s">
        <v>1</v>
      </c>
      <c r="Q5" s="350" t="s">
        <v>1</v>
      </c>
      <c r="R5" s="448" t="s">
        <v>1</v>
      </c>
      <c r="S5" s="448" t="s">
        <v>1</v>
      </c>
      <c r="T5" s="448" t="s">
        <v>1</v>
      </c>
    </row>
    <row r="6" spans="1:20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s="107" customFormat="1" x14ac:dyDescent="0.3">
      <c r="B9" s="139" t="s">
        <v>24</v>
      </c>
      <c r="C9" s="139"/>
      <c r="D9" s="328">
        <v>3807115</v>
      </c>
      <c r="E9" s="328">
        <v>3802838.5027227621</v>
      </c>
      <c r="F9" s="328">
        <v>3761935.6998939626</v>
      </c>
      <c r="G9" s="328">
        <v>3855710.5351715107</v>
      </c>
      <c r="H9" s="328">
        <v>3855446</v>
      </c>
      <c r="I9" s="328">
        <v>3875639.6395300003</v>
      </c>
      <c r="J9" s="328">
        <v>3926422</v>
      </c>
      <c r="K9" s="328">
        <v>3986680.8597199996</v>
      </c>
      <c r="L9" s="328" t="s">
        <v>290</v>
      </c>
      <c r="M9" s="328">
        <v>4048892</v>
      </c>
      <c r="N9" s="328">
        <v>4898646</v>
      </c>
      <c r="O9" s="328">
        <v>4857646</v>
      </c>
      <c r="P9" s="328">
        <v>4719748</v>
      </c>
      <c r="Q9" s="328">
        <v>4763797</v>
      </c>
      <c r="R9" s="328">
        <v>4727738</v>
      </c>
      <c r="S9" s="328">
        <v>4723301</v>
      </c>
      <c r="T9" s="328">
        <v>4700550</v>
      </c>
    </row>
    <row r="10" spans="1:20" s="107" customFormat="1" x14ac:dyDescent="0.3">
      <c r="B10" s="139" t="s">
        <v>370</v>
      </c>
      <c r="C10" s="139"/>
      <c r="D10" s="328">
        <v>64432</v>
      </c>
      <c r="E10" s="328">
        <v>62299.484540000005</v>
      </c>
      <c r="F10" s="328">
        <v>61425.098119999995</v>
      </c>
      <c r="G10" s="328">
        <v>57113.425669999982</v>
      </c>
      <c r="H10" s="328">
        <v>61395</v>
      </c>
      <c r="I10" s="328">
        <v>59300.574269999983</v>
      </c>
      <c r="J10" s="328">
        <v>58052</v>
      </c>
      <c r="K10" s="328">
        <v>55054</v>
      </c>
      <c r="L10" s="328" t="s">
        <v>291</v>
      </c>
      <c r="M10" s="328">
        <v>56882</v>
      </c>
      <c r="N10" s="328">
        <v>72084</v>
      </c>
      <c r="O10" s="328">
        <v>67519</v>
      </c>
      <c r="P10" s="328">
        <v>66437</v>
      </c>
      <c r="Q10" s="328">
        <v>62495</v>
      </c>
      <c r="R10" s="328">
        <v>60699</v>
      </c>
      <c r="S10" s="328">
        <v>57421</v>
      </c>
      <c r="T10" s="328">
        <v>55831</v>
      </c>
    </row>
    <row r="11" spans="1:20" s="107" customFormat="1" x14ac:dyDescent="0.3">
      <c r="B11" s="139" t="s">
        <v>25</v>
      </c>
      <c r="C11" s="139"/>
      <c r="D11" s="328">
        <v>2712</v>
      </c>
      <c r="E11" s="328">
        <v>2712.47615</v>
      </c>
      <c r="F11" s="328">
        <v>2712.47615</v>
      </c>
      <c r="G11" s="328">
        <v>2712.47615</v>
      </c>
      <c r="H11" s="328">
        <v>2712</v>
      </c>
      <c r="I11" s="328">
        <v>2712.47615</v>
      </c>
      <c r="J11" s="328">
        <v>2712</v>
      </c>
      <c r="K11" s="328">
        <v>2712.47615</v>
      </c>
      <c r="L11" s="328" t="s">
        <v>292</v>
      </c>
      <c r="M11" s="328">
        <v>2712</v>
      </c>
      <c r="N11" s="328">
        <v>2712</v>
      </c>
      <c r="O11" s="328">
        <v>2712</v>
      </c>
      <c r="P11" s="328">
        <v>0</v>
      </c>
      <c r="Q11" s="142" t="s">
        <v>19</v>
      </c>
      <c r="R11" s="142" t="s">
        <v>19</v>
      </c>
      <c r="S11" s="142" t="s">
        <v>19</v>
      </c>
      <c r="T11" s="328">
        <v>0</v>
      </c>
    </row>
    <row r="12" spans="1:20" s="107" customFormat="1" x14ac:dyDescent="0.3">
      <c r="B12" s="139" t="s">
        <v>26</v>
      </c>
      <c r="C12" s="139"/>
      <c r="D12" s="328">
        <v>1427</v>
      </c>
      <c r="E12" s="328">
        <v>1414.57007</v>
      </c>
      <c r="F12" s="328">
        <v>1401.7355600000001</v>
      </c>
      <c r="G12" s="328">
        <v>1388.9010499999999</v>
      </c>
      <c r="H12" s="328">
        <v>1415</v>
      </c>
      <c r="I12" s="328">
        <v>1400.9153899999999</v>
      </c>
      <c r="J12" s="328">
        <v>1388</v>
      </c>
      <c r="K12" s="328">
        <v>1374.7714099999998</v>
      </c>
      <c r="L12" s="328" t="s">
        <v>293</v>
      </c>
      <c r="M12" s="328">
        <v>1349</v>
      </c>
      <c r="N12" s="328">
        <v>1336</v>
      </c>
      <c r="O12" s="328">
        <v>1323</v>
      </c>
      <c r="P12" s="328">
        <v>1309</v>
      </c>
      <c r="Q12" s="328">
        <v>1296</v>
      </c>
      <c r="R12" s="328">
        <v>1284</v>
      </c>
      <c r="S12" s="328">
        <v>1270</v>
      </c>
      <c r="T12" s="328">
        <v>1257</v>
      </c>
    </row>
    <row r="13" spans="1:20" s="107" customFormat="1" x14ac:dyDescent="0.3">
      <c r="B13" s="139" t="s">
        <v>27</v>
      </c>
      <c r="C13" s="139"/>
      <c r="D13" s="328">
        <v>60514</v>
      </c>
      <c r="E13" s="328">
        <v>60985.867368541061</v>
      </c>
      <c r="F13" s="328">
        <v>60166.106721600801</v>
      </c>
      <c r="G13" s="328">
        <v>52053.138878570346</v>
      </c>
      <c r="H13" s="328">
        <v>38214</v>
      </c>
      <c r="I13" s="328">
        <v>47508.906529999993</v>
      </c>
      <c r="J13" s="328">
        <v>33625</v>
      </c>
      <c r="K13" s="328">
        <v>34296.864969999988</v>
      </c>
      <c r="L13" s="328" t="s">
        <v>294</v>
      </c>
      <c r="M13" s="328">
        <v>35567</v>
      </c>
      <c r="N13" s="328">
        <v>42369</v>
      </c>
      <c r="O13" s="328">
        <v>38952</v>
      </c>
      <c r="P13" s="328">
        <v>39831</v>
      </c>
      <c r="Q13" s="328">
        <v>41204</v>
      </c>
      <c r="R13" s="328">
        <v>39855</v>
      </c>
      <c r="S13" s="328">
        <v>40325</v>
      </c>
      <c r="T13" s="328">
        <v>40810</v>
      </c>
    </row>
    <row r="14" spans="1:20" s="107" customFormat="1" x14ac:dyDescent="0.3">
      <c r="B14" s="139" t="s">
        <v>411</v>
      </c>
      <c r="C14" s="139"/>
      <c r="D14" s="328" t="s">
        <v>19</v>
      </c>
      <c r="E14" s="328" t="s">
        <v>19</v>
      </c>
      <c r="F14" s="328" t="s">
        <v>19</v>
      </c>
      <c r="G14" s="328" t="s">
        <v>19</v>
      </c>
      <c r="H14" s="328" t="s">
        <v>19</v>
      </c>
      <c r="I14" s="328" t="s">
        <v>19</v>
      </c>
      <c r="J14" s="328" t="s">
        <v>19</v>
      </c>
      <c r="K14" s="328" t="s">
        <v>19</v>
      </c>
      <c r="L14" s="328" t="s">
        <v>19</v>
      </c>
      <c r="M14" s="328" t="s">
        <v>19</v>
      </c>
      <c r="N14" s="328" t="s">
        <v>19</v>
      </c>
      <c r="O14" s="328" t="s">
        <v>19</v>
      </c>
      <c r="P14" s="328">
        <v>5074</v>
      </c>
      <c r="Q14" s="328">
        <v>5101</v>
      </c>
      <c r="R14" s="328">
        <v>2901</v>
      </c>
      <c r="S14" s="328">
        <v>2614</v>
      </c>
      <c r="T14" s="328">
        <v>2223</v>
      </c>
    </row>
    <row r="15" spans="1:20" s="107" customFormat="1" x14ac:dyDescent="0.3">
      <c r="B15" s="139" t="s">
        <v>28</v>
      </c>
      <c r="C15" s="139"/>
      <c r="D15" s="328">
        <v>11751</v>
      </c>
      <c r="E15" s="328">
        <v>11713.891969999999</v>
      </c>
      <c r="F15" s="328">
        <v>12048.99185</v>
      </c>
      <c r="G15" s="328">
        <v>11912.449050000001</v>
      </c>
      <c r="H15" s="328">
        <v>6090</v>
      </c>
      <c r="I15" s="328">
        <v>6081.5290300000006</v>
      </c>
      <c r="J15" s="328">
        <v>6051</v>
      </c>
      <c r="K15" s="328">
        <v>6050.5290000000005</v>
      </c>
      <c r="L15" s="328" t="s">
        <v>295</v>
      </c>
      <c r="M15" s="328">
        <v>6051</v>
      </c>
      <c r="N15" s="328">
        <v>9788</v>
      </c>
      <c r="O15" s="328">
        <v>9797</v>
      </c>
      <c r="P15" s="328">
        <v>9849</v>
      </c>
      <c r="Q15" s="328">
        <v>9841</v>
      </c>
      <c r="R15" s="328">
        <v>10097</v>
      </c>
      <c r="S15" s="328">
        <v>10003</v>
      </c>
      <c r="T15" s="328">
        <v>8649</v>
      </c>
    </row>
    <row r="16" spans="1:20" s="107" customFormat="1" x14ac:dyDescent="0.3">
      <c r="B16" s="139" t="s">
        <v>29</v>
      </c>
      <c r="C16" s="139"/>
      <c r="D16" s="328">
        <v>2027</v>
      </c>
      <c r="E16" s="328">
        <v>2502.7225200000003</v>
      </c>
      <c r="F16" s="328">
        <v>3364.0792500000025</v>
      </c>
      <c r="G16" s="328">
        <v>1445.8936699999999</v>
      </c>
      <c r="H16" s="328">
        <v>1438</v>
      </c>
      <c r="I16" s="328">
        <v>1130.3102499999984</v>
      </c>
      <c r="J16" s="328">
        <v>1675</v>
      </c>
      <c r="K16" s="328">
        <v>1730.0560399999999</v>
      </c>
      <c r="L16" s="328" t="s">
        <v>296</v>
      </c>
      <c r="M16" s="328">
        <v>14677</v>
      </c>
      <c r="N16" s="328">
        <v>20917</v>
      </c>
      <c r="O16" s="328">
        <v>21158</v>
      </c>
      <c r="P16" s="328">
        <v>32666</v>
      </c>
      <c r="Q16" s="328">
        <v>26394</v>
      </c>
      <c r="R16" s="328">
        <v>44961</v>
      </c>
      <c r="S16" s="328">
        <v>21149</v>
      </c>
      <c r="T16" s="328">
        <v>25987</v>
      </c>
    </row>
    <row r="17" spans="2:20" s="107" customFormat="1" x14ac:dyDescent="0.3">
      <c r="B17" s="140" t="s">
        <v>30</v>
      </c>
      <c r="C17" s="140"/>
      <c r="D17" s="328">
        <v>104003</v>
      </c>
      <c r="E17" s="328">
        <v>98304.242836204299</v>
      </c>
      <c r="F17" s="328">
        <v>79053.399041899989</v>
      </c>
      <c r="G17" s="328">
        <v>101380.3330571222</v>
      </c>
      <c r="H17" s="328">
        <v>83185</v>
      </c>
      <c r="I17" s="328">
        <v>66804.340249999994</v>
      </c>
      <c r="J17" s="328">
        <v>53278</v>
      </c>
      <c r="K17" s="328">
        <v>34236.069793079303</v>
      </c>
      <c r="L17" s="328">
        <v>91575</v>
      </c>
      <c r="M17" s="328">
        <v>87008</v>
      </c>
      <c r="N17" s="328">
        <v>70953</v>
      </c>
      <c r="O17" s="328">
        <v>58927</v>
      </c>
      <c r="P17" s="328">
        <v>104587</v>
      </c>
      <c r="Q17" s="328">
        <v>109941</v>
      </c>
      <c r="R17" s="328">
        <v>120856</v>
      </c>
      <c r="S17" s="328">
        <v>121088</v>
      </c>
      <c r="T17" s="328">
        <v>107554</v>
      </c>
    </row>
    <row r="18" spans="2:20" s="107" customFormat="1" x14ac:dyDescent="0.3">
      <c r="B18" s="139" t="s">
        <v>192</v>
      </c>
      <c r="C18" s="108"/>
      <c r="D18" s="328" t="s">
        <v>19</v>
      </c>
      <c r="E18" s="328" t="s">
        <v>19</v>
      </c>
      <c r="F18" s="328" t="s">
        <v>19</v>
      </c>
      <c r="G18" s="328" t="s">
        <v>19</v>
      </c>
      <c r="H18" s="328" t="s">
        <v>19</v>
      </c>
      <c r="I18" s="328" t="s">
        <v>19</v>
      </c>
      <c r="J18" s="328" t="s">
        <v>19</v>
      </c>
      <c r="K18" s="328" t="s">
        <v>19</v>
      </c>
      <c r="L18" s="328" t="s">
        <v>19</v>
      </c>
      <c r="M18" s="328" t="s">
        <v>19</v>
      </c>
      <c r="N18" s="142">
        <v>7082</v>
      </c>
      <c r="O18" s="328">
        <v>4962</v>
      </c>
      <c r="P18" s="328">
        <v>0</v>
      </c>
      <c r="Q18" s="142">
        <v>0</v>
      </c>
      <c r="R18" s="142">
        <v>0</v>
      </c>
      <c r="S18" s="142">
        <v>0</v>
      </c>
      <c r="T18" s="328">
        <v>0</v>
      </c>
    </row>
    <row r="19" spans="2:20" x14ac:dyDescent="0.3">
      <c r="D19" s="329"/>
      <c r="E19" s="329"/>
      <c r="F19" s="329"/>
      <c r="G19" s="329"/>
      <c r="H19" s="329"/>
      <c r="I19" s="329"/>
      <c r="J19" s="329"/>
      <c r="K19" s="329"/>
      <c r="L19" s="330"/>
      <c r="M19" s="329"/>
      <c r="N19" s="329"/>
      <c r="O19" s="331"/>
      <c r="P19" s="330"/>
      <c r="Q19" s="330"/>
      <c r="R19" s="330"/>
      <c r="S19" s="330"/>
      <c r="T19" s="330"/>
    </row>
    <row r="20" spans="2:20" s="107" customFormat="1" x14ac:dyDescent="0.3">
      <c r="B20" s="106" t="s">
        <v>31</v>
      </c>
      <c r="C20" s="106"/>
      <c r="D20" s="332">
        <v>4053981</v>
      </c>
      <c r="E20" s="332">
        <v>4042771.7581775077</v>
      </c>
      <c r="F20" s="332">
        <v>3982107.5865874635</v>
      </c>
      <c r="G20" s="332">
        <v>4083717.1526972032</v>
      </c>
      <c r="H20" s="332">
        <v>4049895</v>
      </c>
      <c r="I20" s="332">
        <v>4060578.6914000004</v>
      </c>
      <c r="J20" s="332">
        <v>4083203</v>
      </c>
      <c r="K20" s="332">
        <v>4122136.1677430789</v>
      </c>
      <c r="L20" s="332">
        <v>4254465</v>
      </c>
      <c r="M20" s="332">
        <v>4253138</v>
      </c>
      <c r="N20" s="332">
        <v>5125887</v>
      </c>
      <c r="O20" s="332">
        <v>5062996</v>
      </c>
      <c r="P20" s="332">
        <f>SUM(P9:P19)</f>
        <v>4979501</v>
      </c>
      <c r="Q20" s="332">
        <f>SUM(Q9:Q18)</f>
        <v>5020069</v>
      </c>
      <c r="R20" s="332">
        <v>5008391</v>
      </c>
      <c r="S20" s="332">
        <v>4977171</v>
      </c>
      <c r="T20" s="332">
        <f>SUM(T9:T19)</f>
        <v>4942861</v>
      </c>
    </row>
    <row r="21" spans="2:20" x14ac:dyDescent="0.3">
      <c r="B21" s="29"/>
      <c r="C21" s="29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4"/>
      <c r="P21" s="334"/>
      <c r="Q21" s="334"/>
      <c r="R21" s="334"/>
      <c r="S21" s="334"/>
      <c r="T21" s="334"/>
    </row>
    <row r="22" spans="2:20" x14ac:dyDescent="0.3">
      <c r="B22" s="106" t="s">
        <v>32</v>
      </c>
      <c r="C22" s="29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4"/>
      <c r="P22" s="334"/>
      <c r="Q22" s="334"/>
      <c r="R22" s="334"/>
      <c r="S22" s="334"/>
      <c r="T22" s="334"/>
    </row>
    <row r="23" spans="2:20" s="107" customFormat="1" x14ac:dyDescent="0.3">
      <c r="B23" s="139" t="s">
        <v>33</v>
      </c>
      <c r="C23" s="139"/>
      <c r="D23" s="328">
        <v>82155</v>
      </c>
      <c r="E23" s="328">
        <v>78752.443610000017</v>
      </c>
      <c r="F23" s="328">
        <v>84732.72136999997</v>
      </c>
      <c r="G23" s="328">
        <v>77621.210400000011</v>
      </c>
      <c r="H23" s="328">
        <v>76041</v>
      </c>
      <c r="I23" s="328">
        <v>79051.100189999997</v>
      </c>
      <c r="J23" s="328">
        <v>74340</v>
      </c>
      <c r="K23" s="328">
        <v>83287</v>
      </c>
      <c r="L23" s="328" t="s">
        <v>297</v>
      </c>
      <c r="M23" s="328">
        <v>108103</v>
      </c>
      <c r="N23" s="328">
        <v>139331</v>
      </c>
      <c r="O23" s="328">
        <v>131838</v>
      </c>
      <c r="P23" s="328">
        <v>128513</v>
      </c>
      <c r="Q23" s="328">
        <v>130799</v>
      </c>
      <c r="R23" s="328">
        <v>120937</v>
      </c>
      <c r="S23" s="328">
        <v>124856</v>
      </c>
      <c r="T23" s="328">
        <v>121189</v>
      </c>
    </row>
    <row r="24" spans="2:20" s="107" customFormat="1" x14ac:dyDescent="0.3">
      <c r="B24" s="140" t="s">
        <v>34</v>
      </c>
      <c r="C24" s="140"/>
      <c r="D24" s="328">
        <v>612642</v>
      </c>
      <c r="E24" s="328">
        <v>562255.77495999995</v>
      </c>
      <c r="F24" s="328">
        <v>597735.27813999972</v>
      </c>
      <c r="G24" s="328">
        <v>637159.04862999998</v>
      </c>
      <c r="H24" s="328">
        <v>609267</v>
      </c>
      <c r="I24" s="328">
        <v>582374.50214</v>
      </c>
      <c r="J24" s="328">
        <v>567921</v>
      </c>
      <c r="K24" s="328">
        <v>582317.76439999987</v>
      </c>
      <c r="L24" s="328" t="s">
        <v>298</v>
      </c>
      <c r="M24" s="328">
        <v>544712</v>
      </c>
      <c r="N24" s="328">
        <v>718459</v>
      </c>
      <c r="O24" s="328">
        <v>748740</v>
      </c>
      <c r="P24" s="328">
        <v>654116</v>
      </c>
      <c r="Q24" s="328">
        <v>713399</v>
      </c>
      <c r="R24" s="328">
        <v>631062</v>
      </c>
      <c r="S24" s="328">
        <v>651111</v>
      </c>
      <c r="T24" s="328">
        <v>639866</v>
      </c>
    </row>
    <row r="25" spans="2:20" s="107" customFormat="1" x14ac:dyDescent="0.3">
      <c r="B25" s="141" t="s">
        <v>35</v>
      </c>
      <c r="C25" s="141"/>
      <c r="D25" s="328">
        <v>1465</v>
      </c>
      <c r="E25" s="328">
        <v>723.53516999999988</v>
      </c>
      <c r="F25" s="328">
        <v>234.51416999999998</v>
      </c>
      <c r="G25" s="328">
        <v>878.02</v>
      </c>
      <c r="H25" s="328">
        <v>2394</v>
      </c>
      <c r="I25" s="328">
        <v>2946.6129999999998</v>
      </c>
      <c r="J25" s="328">
        <v>535</v>
      </c>
      <c r="K25" s="328">
        <v>297.99400000000003</v>
      </c>
      <c r="L25" s="328" t="s">
        <v>299</v>
      </c>
      <c r="M25" s="328">
        <v>3089</v>
      </c>
      <c r="N25" s="328">
        <v>4300</v>
      </c>
      <c r="O25" s="328">
        <v>3806</v>
      </c>
      <c r="P25" s="328">
        <v>2748</v>
      </c>
      <c r="Q25" s="328">
        <v>3276</v>
      </c>
      <c r="R25" s="328">
        <v>4621</v>
      </c>
      <c r="S25" s="328">
        <v>2831</v>
      </c>
      <c r="T25" s="328">
        <v>2793</v>
      </c>
    </row>
    <row r="26" spans="2:20" s="107" customFormat="1" x14ac:dyDescent="0.3">
      <c r="B26" s="141" t="s">
        <v>36</v>
      </c>
      <c r="C26" s="141"/>
      <c r="D26" s="328">
        <v>659107</v>
      </c>
      <c r="E26" s="328">
        <v>660218.64985137002</v>
      </c>
      <c r="F26" s="328">
        <v>558837.88475356158</v>
      </c>
      <c r="G26" s="328">
        <v>607479.1166699999</v>
      </c>
      <c r="H26" s="328">
        <v>691404</v>
      </c>
      <c r="I26" s="328">
        <v>619393.43916999991</v>
      </c>
      <c r="J26" s="328">
        <v>209877</v>
      </c>
      <c r="K26" s="328">
        <v>315780.97302999999</v>
      </c>
      <c r="L26" s="328" t="s">
        <v>300</v>
      </c>
      <c r="M26" s="328">
        <v>114485</v>
      </c>
      <c r="N26" s="328">
        <v>7669</v>
      </c>
      <c r="O26" s="328">
        <v>6545</v>
      </c>
      <c r="P26" s="328">
        <v>4046</v>
      </c>
      <c r="Q26" s="328">
        <v>5254</v>
      </c>
      <c r="R26" s="328">
        <v>4203</v>
      </c>
      <c r="S26" s="328">
        <v>6975</v>
      </c>
      <c r="T26" s="328">
        <v>892</v>
      </c>
    </row>
    <row r="27" spans="2:20" s="107" customFormat="1" x14ac:dyDescent="0.3">
      <c r="B27" s="141" t="s">
        <v>37</v>
      </c>
      <c r="C27" s="141"/>
      <c r="D27" s="328">
        <v>26411</v>
      </c>
      <c r="E27" s="328">
        <v>69058.55535000001</v>
      </c>
      <c r="F27" s="328">
        <v>54236.163774419329</v>
      </c>
      <c r="G27" s="328">
        <v>34710.507920000004</v>
      </c>
      <c r="H27" s="328">
        <v>33355</v>
      </c>
      <c r="I27" s="328">
        <v>79737.832129999995</v>
      </c>
      <c r="J27" s="328">
        <v>69573</v>
      </c>
      <c r="K27" s="328">
        <v>33985.818039999998</v>
      </c>
      <c r="L27" s="328" t="s">
        <v>301</v>
      </c>
      <c r="M27" s="328">
        <v>59591</v>
      </c>
      <c r="N27" s="328">
        <v>58691</v>
      </c>
      <c r="O27" s="328">
        <v>39973</v>
      </c>
      <c r="P27" s="328">
        <v>13281</v>
      </c>
      <c r="Q27" s="328">
        <v>49847</v>
      </c>
      <c r="R27" s="328">
        <v>38093</v>
      </c>
      <c r="S27" s="328">
        <v>23536</v>
      </c>
      <c r="T27" s="328">
        <v>27277</v>
      </c>
    </row>
    <row r="28" spans="2:20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302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</row>
    <row r="29" spans="2:20" s="107" customFormat="1" x14ac:dyDescent="0.3">
      <c r="B29" s="139"/>
      <c r="C29" s="139"/>
      <c r="D29" s="332">
        <v>1569788</v>
      </c>
      <c r="E29" s="332">
        <v>1494089.2303100007</v>
      </c>
      <c r="F29" s="332">
        <v>1550546.6318644187</v>
      </c>
      <c r="G29" s="332">
        <v>1614243.0280299997</v>
      </c>
      <c r="H29" s="332">
        <v>1676161</v>
      </c>
      <c r="I29" s="332">
        <v>1547841.73453</v>
      </c>
      <c r="J29" s="332">
        <v>1261617</v>
      </c>
      <c r="K29" s="332">
        <v>1365008.3873099997</v>
      </c>
      <c r="L29" s="332" t="s">
        <v>303</v>
      </c>
      <c r="M29" s="332">
        <v>1136439</v>
      </c>
      <c r="N29" s="332">
        <v>1149263</v>
      </c>
      <c r="O29" s="332">
        <v>1075409</v>
      </c>
      <c r="P29" s="332">
        <f>SUM(P23:P28)</f>
        <v>1078895</v>
      </c>
      <c r="Q29" s="332">
        <v>1040475</v>
      </c>
      <c r="R29" s="332">
        <v>956277</v>
      </c>
      <c r="S29" s="332">
        <v>976231</v>
      </c>
      <c r="T29" s="332">
        <f>SUM(T23:T28)</f>
        <v>1547936</v>
      </c>
    </row>
    <row r="30" spans="2:20" x14ac:dyDescent="0.3">
      <c r="B30" s="27"/>
      <c r="C30" s="27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6"/>
      <c r="P30" s="336"/>
      <c r="Q30" s="336"/>
      <c r="R30" s="336"/>
      <c r="S30" s="336"/>
      <c r="T30" s="336"/>
    </row>
    <row r="31" spans="2:20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304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/>
    </row>
    <row r="32" spans="2:20" s="107" customFormat="1" x14ac:dyDescent="0.3">
      <c r="B32" s="106" t="s">
        <v>40</v>
      </c>
      <c r="C32" s="106"/>
      <c r="D32" s="337">
        <v>1569788</v>
      </c>
      <c r="E32" s="337">
        <v>1494089.2303100007</v>
      </c>
      <c r="F32" s="337">
        <v>1569917.051847138</v>
      </c>
      <c r="G32" s="337">
        <v>1646816.4371499997</v>
      </c>
      <c r="H32" s="337">
        <v>1693721</v>
      </c>
      <c r="I32" s="337">
        <v>1565402.1171299999</v>
      </c>
      <c r="J32" s="337">
        <v>1279177</v>
      </c>
      <c r="K32" s="337">
        <v>1382568</v>
      </c>
      <c r="L32" s="337" t="s">
        <v>305</v>
      </c>
      <c r="M32" s="337">
        <v>1153999</v>
      </c>
      <c r="N32" s="337">
        <v>1167746</v>
      </c>
      <c r="O32" s="337">
        <v>1140749</v>
      </c>
      <c r="P32" s="337">
        <f>P31+P29</f>
        <v>1122956</v>
      </c>
      <c r="Q32" s="337">
        <v>1083685</v>
      </c>
      <c r="R32" s="337">
        <v>962277</v>
      </c>
      <c r="S32" s="337">
        <v>982231</v>
      </c>
      <c r="T32" s="337">
        <f>T31+T29</f>
        <v>1547936</v>
      </c>
    </row>
    <row r="33" spans="2:20" s="107" customFormat="1" x14ac:dyDescent="0.3">
      <c r="B33" s="106" t="s">
        <v>41</v>
      </c>
      <c r="C33" s="106"/>
      <c r="D33" s="332">
        <v>5623769</v>
      </c>
      <c r="E33" s="332">
        <v>5536860.9884875081</v>
      </c>
      <c r="F33" s="332">
        <v>5552024.6384346019</v>
      </c>
      <c r="G33" s="332">
        <v>5730533.5898472033</v>
      </c>
      <c r="H33" s="332">
        <v>5743616</v>
      </c>
      <c r="I33" s="332">
        <v>5625980.808530001</v>
      </c>
      <c r="J33" s="332">
        <v>5362380</v>
      </c>
      <c r="K33" s="332">
        <v>5504704</v>
      </c>
      <c r="L33" s="332">
        <v>5680332</v>
      </c>
      <c r="M33" s="332">
        <v>5407137</v>
      </c>
      <c r="N33" s="332">
        <v>6293633</v>
      </c>
      <c r="O33" s="332">
        <v>6203745</v>
      </c>
      <c r="P33" s="332">
        <f>P20+P32</f>
        <v>6102457</v>
      </c>
      <c r="Q33" s="332">
        <v>6103754</v>
      </c>
      <c r="R33" s="332">
        <v>5970668</v>
      </c>
      <c r="S33" s="332">
        <v>5959402</v>
      </c>
      <c r="T33" s="332">
        <f>T20+T32</f>
        <v>6490797</v>
      </c>
    </row>
    <row r="34" spans="2:20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2:20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2:20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2:20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2:20" ht="14.25" customHeight="1" x14ac:dyDescent="0.3">
      <c r="B38" s="491"/>
      <c r="C38" s="29"/>
      <c r="D38" s="489" t="s">
        <v>221</v>
      </c>
      <c r="E38" s="489" t="s">
        <v>242</v>
      </c>
      <c r="F38" s="489" t="s">
        <v>243</v>
      </c>
      <c r="G38" s="489" t="s">
        <v>244</v>
      </c>
      <c r="H38" s="487" t="s">
        <v>222</v>
      </c>
      <c r="I38" s="487" t="s">
        <v>245</v>
      </c>
      <c r="J38" s="487" t="s">
        <v>246</v>
      </c>
      <c r="K38" s="487" t="s">
        <v>247</v>
      </c>
      <c r="L38" s="487" t="s">
        <v>223</v>
      </c>
      <c r="M38" s="487" t="s">
        <v>224</v>
      </c>
      <c r="N38" s="487" t="s">
        <v>248</v>
      </c>
      <c r="O38" s="487" t="s">
        <v>262</v>
      </c>
      <c r="P38" s="487" t="s">
        <v>284</v>
      </c>
      <c r="Q38" s="487" t="s">
        <v>382</v>
      </c>
      <c r="R38" s="487" t="s">
        <v>409</v>
      </c>
      <c r="S38" s="487" t="s">
        <v>434</v>
      </c>
      <c r="T38" s="487" t="s">
        <v>446</v>
      </c>
    </row>
    <row r="39" spans="2:20" ht="14.5" thickBot="1" x14ac:dyDescent="0.35">
      <c r="B39" s="492"/>
      <c r="C39" s="29"/>
      <c r="D39" s="490"/>
      <c r="E39" s="490"/>
      <c r="F39" s="490"/>
      <c r="G39" s="490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</row>
    <row r="40" spans="2:20" x14ac:dyDescent="0.3">
      <c r="B40" s="349"/>
      <c r="C40" s="29"/>
      <c r="D40" s="350" t="s">
        <v>1</v>
      </c>
      <c r="E40" s="350" t="s">
        <v>1</v>
      </c>
      <c r="F40" s="350" t="s">
        <v>1</v>
      </c>
      <c r="G40" s="350" t="s">
        <v>1</v>
      </c>
      <c r="H40" s="350" t="s">
        <v>1</v>
      </c>
      <c r="I40" s="350" t="s">
        <v>1</v>
      </c>
      <c r="J40" s="350" t="s">
        <v>1</v>
      </c>
      <c r="K40" s="350" t="s">
        <v>1</v>
      </c>
      <c r="L40" s="350" t="s">
        <v>1</v>
      </c>
      <c r="M40" s="350" t="s">
        <v>1</v>
      </c>
      <c r="N40" s="350" t="s">
        <v>1</v>
      </c>
      <c r="O40" s="350" t="s">
        <v>1</v>
      </c>
      <c r="P40" s="448" t="s">
        <v>1</v>
      </c>
      <c r="Q40" s="448" t="s">
        <v>1</v>
      </c>
      <c r="R40" s="448" t="s">
        <v>1</v>
      </c>
      <c r="S40" s="448" t="s">
        <v>1</v>
      </c>
      <c r="T40" s="448" t="s">
        <v>1</v>
      </c>
    </row>
    <row r="41" spans="2:20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2:20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2:20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</row>
    <row r="44" spans="2:20" s="107" customFormat="1" x14ac:dyDescent="0.3">
      <c r="B44" s="139" t="s">
        <v>44</v>
      </c>
      <c r="C44" s="139"/>
      <c r="D44" s="328">
        <v>2889200</v>
      </c>
      <c r="E44" s="328">
        <v>2889200</v>
      </c>
      <c r="F44" s="328">
        <v>2889200</v>
      </c>
      <c r="G44" s="328">
        <v>2166900.75</v>
      </c>
      <c r="H44" s="328">
        <v>2166901</v>
      </c>
      <c r="I44" s="328">
        <v>2239345.85</v>
      </c>
      <c r="J44" s="328">
        <v>2239346</v>
      </c>
      <c r="K44" s="328">
        <v>2239345.85</v>
      </c>
      <c r="L44" s="328">
        <v>2239346</v>
      </c>
      <c r="M44" s="328">
        <v>2239346</v>
      </c>
      <c r="N44" s="328">
        <v>2239346</v>
      </c>
      <c r="O44" s="328">
        <v>2239346</v>
      </c>
      <c r="P44" s="328">
        <v>2239346</v>
      </c>
      <c r="Q44" s="328">
        <v>2239346</v>
      </c>
      <c r="R44" s="328">
        <v>2239346</v>
      </c>
      <c r="S44" s="328">
        <v>2239346</v>
      </c>
      <c r="T44" s="328">
        <v>2239346</v>
      </c>
    </row>
    <row r="45" spans="2:20" s="107" customFormat="1" x14ac:dyDescent="0.3">
      <c r="B45" s="139" t="s">
        <v>45</v>
      </c>
      <c r="C45" s="139"/>
      <c r="D45" s="328">
        <v>122773</v>
      </c>
      <c r="E45" s="328">
        <v>122773.37298000001</v>
      </c>
      <c r="F45" s="328">
        <v>117921.72775200001</v>
      </c>
      <c r="G45" s="328">
        <v>698432.41585999995</v>
      </c>
      <c r="H45" s="328">
        <v>692761</v>
      </c>
      <c r="I45" s="328">
        <v>618796.7691899999</v>
      </c>
      <c r="J45" s="328">
        <v>625802</v>
      </c>
      <c r="K45" s="328">
        <v>615343.38583999989</v>
      </c>
      <c r="L45" s="328" t="s">
        <v>288</v>
      </c>
      <c r="M45" s="328">
        <v>615343</v>
      </c>
      <c r="N45" s="328">
        <v>619407</v>
      </c>
      <c r="O45" s="328">
        <v>619407</v>
      </c>
      <c r="P45" s="328">
        <v>619407</v>
      </c>
      <c r="Q45" s="328">
        <v>619407</v>
      </c>
      <c r="R45" s="328">
        <v>618531</v>
      </c>
      <c r="S45" s="328">
        <v>618531</v>
      </c>
      <c r="T45" s="328">
        <v>618666</v>
      </c>
    </row>
    <row r="46" spans="2:20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384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</row>
    <row r="47" spans="2:20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31500</v>
      </c>
      <c r="Q47" s="142">
        <v>400345</v>
      </c>
      <c r="R47" s="142">
        <v>59151</v>
      </c>
      <c r="S47" s="142">
        <v>41645</v>
      </c>
      <c r="T47" s="142">
        <v>59970</v>
      </c>
    </row>
    <row r="48" spans="2:20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446471</v>
      </c>
      <c r="Q48" s="142">
        <v>31500</v>
      </c>
      <c r="R48" s="142">
        <v>272679</v>
      </c>
      <c r="S48" s="142">
        <v>267019</v>
      </c>
      <c r="T48" s="142">
        <v>313440</v>
      </c>
    </row>
    <row r="49" spans="2:20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v>3466564</v>
      </c>
      <c r="O49" s="142">
        <v>3540145</v>
      </c>
      <c r="P49" s="142">
        <f>SUM(P44:P48)</f>
        <v>3333945</v>
      </c>
      <c r="Q49" s="142">
        <v>3288891</v>
      </c>
      <c r="R49" s="142">
        <v>3183999</v>
      </c>
      <c r="S49" s="142">
        <v>3167438</v>
      </c>
      <c r="T49" s="142">
        <f>SUM(T44:T48)</f>
        <v>3242869</v>
      </c>
    </row>
    <row r="50" spans="2:20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 t="s">
        <v>289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</row>
    <row r="51" spans="2:20" s="107" customFormat="1" ht="14.5" thickBot="1" x14ac:dyDescent="0.35">
      <c r="B51" s="106" t="s">
        <v>49</v>
      </c>
      <c r="C51" s="106"/>
      <c r="D51" s="338">
        <v>3214672</v>
      </c>
      <c r="E51" s="338">
        <v>3216115.1701186267</v>
      </c>
      <c r="F51" s="338">
        <v>3290261.2098961375</v>
      </c>
      <c r="G51" s="338">
        <v>3433360.5631341259</v>
      </c>
      <c r="H51" s="338">
        <v>3508894</v>
      </c>
      <c r="I51" s="338">
        <v>3565046.70053</v>
      </c>
      <c r="J51" s="338">
        <v>3496464</v>
      </c>
      <c r="K51" s="338">
        <v>3594840.3919998049</v>
      </c>
      <c r="L51" s="338">
        <v>3395293</v>
      </c>
      <c r="M51" s="338">
        <v>3379418</v>
      </c>
      <c r="N51" s="338">
        <v>3466564</v>
      </c>
      <c r="O51" s="338">
        <v>3540145</v>
      </c>
      <c r="P51" s="338">
        <f>P50+P49</f>
        <v>3333945</v>
      </c>
      <c r="Q51" s="338">
        <v>3288891</v>
      </c>
      <c r="R51" s="338">
        <v>3183999</v>
      </c>
      <c r="S51" s="338">
        <v>3167438</v>
      </c>
      <c r="T51" s="338">
        <f>T50+T49</f>
        <v>3242869</v>
      </c>
    </row>
    <row r="52" spans="2:20" x14ac:dyDescent="0.3"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40"/>
      <c r="P52" s="340"/>
      <c r="Q52" s="340"/>
      <c r="R52" s="340"/>
      <c r="S52" s="340"/>
      <c r="T52" s="340"/>
    </row>
    <row r="53" spans="2:20" s="107" customFormat="1" x14ac:dyDescent="0.3">
      <c r="B53" s="106" t="s">
        <v>50</v>
      </c>
      <c r="C53" s="10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34"/>
      <c r="P53" s="334"/>
      <c r="Q53" s="334"/>
      <c r="R53" s="334"/>
      <c r="S53" s="334"/>
      <c r="T53" s="334"/>
    </row>
    <row r="54" spans="2:20" s="107" customFormat="1" x14ac:dyDescent="0.3">
      <c r="B54" s="139" t="s">
        <v>51</v>
      </c>
      <c r="C54" s="139"/>
      <c r="D54" s="328">
        <v>193110</v>
      </c>
      <c r="E54" s="328">
        <v>177950.47534999999</v>
      </c>
      <c r="F54" s="328">
        <v>162321.37731000004</v>
      </c>
      <c r="G54" s="328">
        <v>138409.99911999999</v>
      </c>
      <c r="H54" s="328">
        <v>121558</v>
      </c>
      <c r="I54" s="328">
        <v>105501.90648999999</v>
      </c>
      <c r="J54" s="328">
        <v>89512</v>
      </c>
      <c r="K54" s="328">
        <v>176648.90106</v>
      </c>
      <c r="L54" s="328" t="s">
        <v>306</v>
      </c>
      <c r="M54" s="328">
        <v>270203</v>
      </c>
      <c r="N54" s="328">
        <v>581960</v>
      </c>
      <c r="O54" s="328">
        <v>463166</v>
      </c>
      <c r="P54" s="328">
        <v>460577</v>
      </c>
      <c r="Q54" s="328">
        <v>585632</v>
      </c>
      <c r="R54" s="328">
        <v>663096</v>
      </c>
      <c r="S54" s="328">
        <v>769780</v>
      </c>
      <c r="T54" s="328">
        <v>1273605</v>
      </c>
    </row>
    <row r="55" spans="2:20" s="107" customFormat="1" ht="25" x14ac:dyDescent="0.3">
      <c r="B55" s="139" t="s">
        <v>52</v>
      </c>
      <c r="C55" s="139"/>
      <c r="D55" s="328">
        <v>418883</v>
      </c>
      <c r="E55" s="328">
        <v>392809.27960000001</v>
      </c>
      <c r="F55" s="328">
        <v>376162.78023656498</v>
      </c>
      <c r="G55" s="328">
        <v>343890.33534000005</v>
      </c>
      <c r="H55" s="328">
        <v>313136</v>
      </c>
      <c r="I55" s="328">
        <v>273945.96850000002</v>
      </c>
      <c r="J55" s="328">
        <v>236827</v>
      </c>
      <c r="K55" s="328">
        <v>215147.20472000004</v>
      </c>
      <c r="L55" s="328" t="s">
        <v>307</v>
      </c>
      <c r="M55" s="328">
        <v>174613</v>
      </c>
      <c r="N55" s="328">
        <v>222726</v>
      </c>
      <c r="O55" s="328">
        <v>212530</v>
      </c>
      <c r="P55" s="328">
        <v>193500</v>
      </c>
      <c r="Q55" s="328">
        <v>182761</v>
      </c>
      <c r="R55" s="328">
        <v>163380</v>
      </c>
      <c r="S55" s="328">
        <v>149277</v>
      </c>
      <c r="T55" s="328">
        <v>140923</v>
      </c>
    </row>
    <row r="56" spans="2:20" s="107" customFormat="1" ht="25" x14ac:dyDescent="0.3">
      <c r="B56" s="144" t="s">
        <v>53</v>
      </c>
      <c r="C56" s="144"/>
      <c r="D56" s="328">
        <v>151779</v>
      </c>
      <c r="E56" s="328">
        <v>146837.62937000001</v>
      </c>
      <c r="F56" s="328">
        <v>135521.98691999997</v>
      </c>
      <c r="G56" s="328">
        <v>124718.37662000002</v>
      </c>
      <c r="H56" s="328">
        <v>113688</v>
      </c>
      <c r="I56" s="328">
        <v>102585.84970000001</v>
      </c>
      <c r="J56" s="328">
        <v>91252</v>
      </c>
      <c r="K56" s="328">
        <v>79872.933540000013</v>
      </c>
      <c r="L56" s="328" t="s">
        <v>308</v>
      </c>
      <c r="M56" s="328">
        <v>56306</v>
      </c>
      <c r="N56" s="328">
        <v>48071</v>
      </c>
      <c r="O56" s="328">
        <v>36367</v>
      </c>
      <c r="P56" s="328">
        <v>25953</v>
      </c>
      <c r="Q56" s="328">
        <v>17018</v>
      </c>
      <c r="R56" s="328">
        <v>8209</v>
      </c>
      <c r="S56" s="328">
        <v>4039</v>
      </c>
      <c r="T56" s="328">
        <v>1845</v>
      </c>
    </row>
    <row r="57" spans="2:20" s="107" customFormat="1" x14ac:dyDescent="0.3">
      <c r="B57" s="139" t="s">
        <v>54</v>
      </c>
      <c r="C57" s="139"/>
      <c r="D57" s="328">
        <v>616274</v>
      </c>
      <c r="E57" s="328">
        <v>616214.65526000015</v>
      </c>
      <c r="F57" s="328">
        <v>616274.09307000006</v>
      </c>
      <c r="G57" s="328">
        <v>616274.09323000011</v>
      </c>
      <c r="H57" s="328">
        <v>592923</v>
      </c>
      <c r="I57" s="328">
        <v>592923.49248000002</v>
      </c>
      <c r="J57" s="328">
        <v>592923</v>
      </c>
      <c r="K57" s="328">
        <v>566885.69657000003</v>
      </c>
      <c r="L57" s="328">
        <v>687775</v>
      </c>
      <c r="M57" s="328">
        <v>649647</v>
      </c>
      <c r="N57" s="328">
        <v>543641</v>
      </c>
      <c r="O57" s="328">
        <v>529084</v>
      </c>
      <c r="P57" s="328">
        <v>603621</v>
      </c>
      <c r="Q57" s="328">
        <v>607156</v>
      </c>
      <c r="R57" s="328">
        <v>602623</v>
      </c>
      <c r="S57" s="328">
        <v>593495</v>
      </c>
      <c r="T57" s="328">
        <v>525571</v>
      </c>
    </row>
    <row r="58" spans="2:20" s="107" customFormat="1" x14ac:dyDescent="0.3">
      <c r="B58" s="139" t="s">
        <v>55</v>
      </c>
      <c r="C58" s="139"/>
      <c r="D58" s="328">
        <v>85</v>
      </c>
      <c r="E58" s="328">
        <v>85</v>
      </c>
      <c r="F58" s="328">
        <v>85</v>
      </c>
      <c r="G58" s="328">
        <v>85</v>
      </c>
      <c r="H58" s="328">
        <v>22854</v>
      </c>
      <c r="I58" s="328">
        <v>8491.8284299999996</v>
      </c>
      <c r="J58" s="328">
        <v>9307</v>
      </c>
      <c r="K58" s="328">
        <v>8415.8284299999996</v>
      </c>
      <c r="L58" s="328" t="s">
        <v>309</v>
      </c>
      <c r="M58" s="328">
        <v>8416</v>
      </c>
      <c r="N58" s="328">
        <v>23220</v>
      </c>
      <c r="O58" s="328">
        <v>24197</v>
      </c>
      <c r="P58" s="328">
        <v>28886</v>
      </c>
      <c r="Q58" s="328">
        <v>28443</v>
      </c>
      <c r="R58" s="328">
        <v>28502</v>
      </c>
      <c r="S58" s="328">
        <v>28067</v>
      </c>
      <c r="T58" s="328">
        <v>26420</v>
      </c>
    </row>
    <row r="59" spans="2:20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8">
        <v>146518</v>
      </c>
      <c r="O59" s="328">
        <v>148994</v>
      </c>
      <c r="P59" s="328">
        <v>155198</v>
      </c>
      <c r="Q59" s="328" t="s">
        <v>19</v>
      </c>
      <c r="R59" s="328" t="s">
        <v>19</v>
      </c>
      <c r="S59" s="328" t="s">
        <v>19</v>
      </c>
      <c r="T59" s="328">
        <v>1042</v>
      </c>
    </row>
    <row r="60" spans="2:20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310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</row>
    <row r="61" spans="2:20" s="107" customFormat="1" x14ac:dyDescent="0.3">
      <c r="B61" s="106" t="s">
        <v>57</v>
      </c>
      <c r="C61" s="106"/>
      <c r="D61" s="332">
        <v>1383172</v>
      </c>
      <c r="E61" s="332">
        <v>1336850.3873400001</v>
      </c>
      <c r="F61" s="332">
        <v>1293213.4376265649</v>
      </c>
      <c r="G61" s="332">
        <v>1226143.9717399999</v>
      </c>
      <c r="H61" s="332">
        <v>1166736</v>
      </c>
      <c r="I61" s="332">
        <v>1085967.9818000002</v>
      </c>
      <c r="J61" s="332">
        <v>1022286</v>
      </c>
      <c r="K61" s="332">
        <v>1049389.6234800001</v>
      </c>
      <c r="L61" s="332">
        <v>1165414</v>
      </c>
      <c r="M61" s="332">
        <f>SUM(M54:M60)</f>
        <v>1160967</v>
      </c>
      <c r="N61" s="332">
        <v>1682148</v>
      </c>
      <c r="O61" s="332">
        <v>1530172</v>
      </c>
      <c r="P61" s="332">
        <f>SUM(P54:P60)</f>
        <v>1586088</v>
      </c>
      <c r="Q61" s="332">
        <v>1536114</v>
      </c>
      <c r="R61" s="332">
        <v>1566598</v>
      </c>
      <c r="S61" s="332">
        <v>1649774</v>
      </c>
      <c r="T61" s="332">
        <f>SUM(T54:T60)</f>
        <v>2076081</v>
      </c>
    </row>
    <row r="62" spans="2:20" x14ac:dyDescent="0.3"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4"/>
      <c r="P62" s="334"/>
      <c r="Q62" s="334"/>
      <c r="R62" s="334"/>
      <c r="S62" s="334"/>
      <c r="T62" s="334"/>
    </row>
    <row r="63" spans="2:20" s="107" customFormat="1" x14ac:dyDescent="0.3">
      <c r="B63" s="106" t="s">
        <v>58</v>
      </c>
      <c r="C63" s="106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34"/>
      <c r="P63" s="334"/>
      <c r="Q63" s="334"/>
      <c r="R63" s="334"/>
      <c r="S63" s="334"/>
      <c r="T63" s="334"/>
    </row>
    <row r="64" spans="2:20" s="107" customFormat="1" x14ac:dyDescent="0.3">
      <c r="B64" s="141" t="s">
        <v>59</v>
      </c>
      <c r="C64" s="141"/>
      <c r="D64" s="328">
        <v>96202</v>
      </c>
      <c r="E64" s="328">
        <v>67328.171229999993</v>
      </c>
      <c r="F64" s="328">
        <v>68949.243929999997</v>
      </c>
      <c r="G64" s="328">
        <v>98647.091640000013</v>
      </c>
      <c r="H64" s="328">
        <v>73217</v>
      </c>
      <c r="I64" s="328">
        <v>64783.792199999996</v>
      </c>
      <c r="J64" s="328">
        <v>64502</v>
      </c>
      <c r="K64" s="328">
        <v>76337.043260000006</v>
      </c>
      <c r="L64" s="328" t="s">
        <v>311</v>
      </c>
      <c r="M64" s="328">
        <v>98705</v>
      </c>
      <c r="N64" s="328">
        <v>142208</v>
      </c>
      <c r="O64" s="328">
        <v>279640</v>
      </c>
      <c r="P64" s="328">
        <v>253592</v>
      </c>
      <c r="Q64" s="328">
        <v>299292</v>
      </c>
      <c r="R64" s="328">
        <v>269768</v>
      </c>
      <c r="S64" s="328">
        <v>194783</v>
      </c>
      <c r="T64" s="328">
        <v>197803</v>
      </c>
    </row>
    <row r="65" spans="2:20" s="107" customFormat="1" ht="25" x14ac:dyDescent="0.3">
      <c r="B65" s="141" t="s">
        <v>60</v>
      </c>
      <c r="C65" s="141"/>
      <c r="D65" s="328">
        <v>118668</v>
      </c>
      <c r="E65" s="328">
        <v>123180.83870000001</v>
      </c>
      <c r="F65" s="328">
        <v>127884.12599521199</v>
      </c>
      <c r="G65" s="328">
        <v>122631.10810000006</v>
      </c>
      <c r="H65" s="328">
        <v>115790</v>
      </c>
      <c r="I65" s="328">
        <v>124631.39553999998</v>
      </c>
      <c r="J65" s="328">
        <v>131558</v>
      </c>
      <c r="K65" s="328">
        <v>128291.37931999999</v>
      </c>
      <c r="L65" s="328" t="s">
        <v>312</v>
      </c>
      <c r="M65" s="328">
        <v>93645</v>
      </c>
      <c r="N65" s="328">
        <v>86264</v>
      </c>
      <c r="O65" s="328">
        <v>73983</v>
      </c>
      <c r="P65" s="328">
        <v>65416</v>
      </c>
      <c r="Q65" s="328">
        <v>58700</v>
      </c>
      <c r="R65" s="328">
        <v>70409</v>
      </c>
      <c r="S65" s="328">
        <v>67115</v>
      </c>
      <c r="T65" s="328">
        <v>59567</v>
      </c>
    </row>
    <row r="66" spans="2:20" s="107" customFormat="1" ht="25" x14ac:dyDescent="0.3">
      <c r="B66" s="140" t="s">
        <v>371</v>
      </c>
      <c r="C66" s="140"/>
      <c r="D66" s="328">
        <v>682149</v>
      </c>
      <c r="E66" s="328">
        <v>657269.67114000022</v>
      </c>
      <c r="F66" s="328">
        <v>642391.60632000002</v>
      </c>
      <c r="G66" s="328">
        <v>661133.4539699998</v>
      </c>
      <c r="H66" s="328">
        <v>675841</v>
      </c>
      <c r="I66" s="328">
        <v>655737.57039999997</v>
      </c>
      <c r="J66" s="328">
        <v>528958</v>
      </c>
      <c r="K66" s="328">
        <v>528794.35393999994</v>
      </c>
      <c r="L66" s="328" t="s">
        <v>313</v>
      </c>
      <c r="M66" s="328">
        <v>506228</v>
      </c>
      <c r="N66" s="328">
        <v>780608</v>
      </c>
      <c r="O66" s="328">
        <v>654209</v>
      </c>
      <c r="P66" s="328">
        <v>739509</v>
      </c>
      <c r="Q66" s="328">
        <v>633178</v>
      </c>
      <c r="R66" s="328">
        <v>580735</v>
      </c>
      <c r="S66" s="328">
        <v>597029</v>
      </c>
      <c r="T66" s="328">
        <v>670021</v>
      </c>
    </row>
    <row r="67" spans="2:20" s="107" customFormat="1" x14ac:dyDescent="0.3">
      <c r="B67" s="141" t="s">
        <v>61</v>
      </c>
      <c r="C67" s="141"/>
      <c r="D67" s="328">
        <v>100169</v>
      </c>
      <c r="E67" s="328">
        <v>106654.90492000004</v>
      </c>
      <c r="F67" s="328">
        <v>108819.59183000002</v>
      </c>
      <c r="G67" s="328">
        <v>165900.74825134058</v>
      </c>
      <c r="H67" s="328">
        <v>176461</v>
      </c>
      <c r="I67" s="328">
        <v>105453.18287999998</v>
      </c>
      <c r="J67" s="328">
        <v>94047</v>
      </c>
      <c r="K67" s="328">
        <v>98949.848939999996</v>
      </c>
      <c r="L67" s="328">
        <v>338618</v>
      </c>
      <c r="M67" s="328">
        <v>143346</v>
      </c>
      <c r="N67" s="328">
        <v>107531</v>
      </c>
      <c r="O67" s="328">
        <v>100837</v>
      </c>
      <c r="P67" s="328">
        <v>100383</v>
      </c>
      <c r="Q67" s="328">
        <v>109353</v>
      </c>
      <c r="R67" s="328">
        <v>116743</v>
      </c>
      <c r="S67" s="328">
        <v>105786</v>
      </c>
      <c r="T67" s="328">
        <v>99256</v>
      </c>
    </row>
    <row r="68" spans="2:20" s="107" customFormat="1" x14ac:dyDescent="0.3">
      <c r="B68" s="141" t="s">
        <v>64</v>
      </c>
      <c r="C68" s="141"/>
      <c r="D68" s="328">
        <v>936</v>
      </c>
      <c r="E68" s="328">
        <v>863.43299999999999</v>
      </c>
      <c r="F68" s="328">
        <v>342.61399999999998</v>
      </c>
      <c r="G68" s="328">
        <v>678.07600000000002</v>
      </c>
      <c r="H68" s="328">
        <v>244</v>
      </c>
      <c r="I68" s="328">
        <v>140.38800000000001</v>
      </c>
      <c r="J68" s="328">
        <v>514</v>
      </c>
      <c r="K68" s="328">
        <v>1336.164</v>
      </c>
      <c r="L68" s="328" t="s">
        <v>314</v>
      </c>
      <c r="M68" s="328">
        <v>19496</v>
      </c>
      <c r="N68" s="328">
        <v>23328</v>
      </c>
      <c r="O68" s="328">
        <v>790</v>
      </c>
      <c r="P68" s="328">
        <v>17856</v>
      </c>
      <c r="Q68" s="328">
        <v>19257</v>
      </c>
      <c r="R68" s="328">
        <v>16596</v>
      </c>
      <c r="S68" s="328">
        <v>16171</v>
      </c>
      <c r="T68" s="328">
        <v>24950</v>
      </c>
    </row>
    <row r="69" spans="2:20" s="107" customFormat="1" x14ac:dyDescent="0.3">
      <c r="B69" s="141" t="s">
        <v>63</v>
      </c>
      <c r="C69" s="141"/>
      <c r="D69" s="328">
        <v>737</v>
      </c>
      <c r="E69" s="328">
        <v>1599.09131</v>
      </c>
      <c r="F69" s="328">
        <v>4737.9575800000002</v>
      </c>
      <c r="G69" s="328">
        <v>1629.8276799999999</v>
      </c>
      <c r="H69" s="328">
        <v>306</v>
      </c>
      <c r="I69" s="328">
        <v>467.21360999999996</v>
      </c>
      <c r="J69" s="328">
        <v>2015</v>
      </c>
      <c r="K69" s="328">
        <v>2877.13769</v>
      </c>
      <c r="L69" s="328" t="s">
        <v>315</v>
      </c>
      <c r="M69" s="328">
        <v>3212</v>
      </c>
      <c r="N69" s="328">
        <v>4595</v>
      </c>
      <c r="O69" s="328">
        <v>5317</v>
      </c>
      <c r="P69" s="328">
        <v>2174</v>
      </c>
      <c r="Q69" s="328">
        <v>158028</v>
      </c>
      <c r="R69" s="328">
        <v>164985</v>
      </c>
      <c r="S69" s="328">
        <v>160197</v>
      </c>
      <c r="T69" s="328">
        <v>118889</v>
      </c>
    </row>
    <row r="70" spans="2:20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316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</row>
    <row r="71" spans="2:20" s="107" customFormat="1" x14ac:dyDescent="0.3">
      <c r="B71" s="106" t="s">
        <v>65</v>
      </c>
      <c r="C71" s="108"/>
      <c r="D71" s="342">
        <v>1025925</v>
      </c>
      <c r="E71" s="342">
        <v>983895.43132000021</v>
      </c>
      <c r="F71" s="342">
        <v>968549.99091521208</v>
      </c>
      <c r="G71" s="342">
        <v>1071029.0549713406</v>
      </c>
      <c r="H71" s="342">
        <v>1067986</v>
      </c>
      <c r="I71" s="342">
        <v>974966.12620000006</v>
      </c>
      <c r="J71" s="342">
        <v>843630</v>
      </c>
      <c r="K71" s="342">
        <v>860474</v>
      </c>
      <c r="L71" s="342">
        <v>1119625</v>
      </c>
      <c r="M71" s="342">
        <v>866752</v>
      </c>
      <c r="N71" s="342">
        <v>1144921</v>
      </c>
      <c r="O71" s="342">
        <v>1133428</v>
      </c>
      <c r="P71" s="342">
        <f>SUM(P64:P70)</f>
        <v>1182424</v>
      </c>
      <c r="Q71" s="342">
        <v>1278749</v>
      </c>
      <c r="R71" s="342">
        <v>1220071</v>
      </c>
      <c r="S71" s="342">
        <v>1142190</v>
      </c>
      <c r="T71" s="342">
        <f>SUM(T64:T70)</f>
        <v>1171847</v>
      </c>
    </row>
    <row r="72" spans="2:20" s="107" customFormat="1" ht="14.5" thickBot="1" x14ac:dyDescent="0.35">
      <c r="B72" s="106" t="s">
        <v>66</v>
      </c>
      <c r="C72" s="106"/>
      <c r="D72" s="343">
        <v>2409097</v>
      </c>
      <c r="E72" s="343">
        <v>2320745.8186600003</v>
      </c>
      <c r="F72" s="343">
        <v>2261763.4285417767</v>
      </c>
      <c r="G72" s="343">
        <v>2297173.0267113405</v>
      </c>
      <c r="H72" s="343">
        <v>2234722</v>
      </c>
      <c r="I72" s="343">
        <v>2060934.1080000002</v>
      </c>
      <c r="J72" s="343">
        <v>1865916</v>
      </c>
      <c r="K72" s="343">
        <v>1909864.54565</v>
      </c>
      <c r="L72" s="343">
        <v>2285039</v>
      </c>
      <c r="M72" s="343">
        <v>2027719</v>
      </c>
      <c r="N72" s="343">
        <v>2827069</v>
      </c>
      <c r="O72" s="343">
        <v>2663600</v>
      </c>
      <c r="P72" s="343">
        <f>P71+P61</f>
        <v>2768512</v>
      </c>
      <c r="Q72" s="343">
        <v>2814863</v>
      </c>
      <c r="R72" s="343">
        <v>2786669</v>
      </c>
      <c r="S72" s="343">
        <v>2791964</v>
      </c>
      <c r="T72" s="343">
        <f>T71+T61</f>
        <v>3247928</v>
      </c>
    </row>
    <row r="73" spans="2:20" x14ac:dyDescent="0.3">
      <c r="B73" s="6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</row>
    <row r="74" spans="2:20" s="107" customFormat="1" ht="14.5" thickBot="1" x14ac:dyDescent="0.35">
      <c r="B74" s="106" t="s">
        <v>67</v>
      </c>
      <c r="C74" s="106"/>
      <c r="D74" s="343">
        <v>5623769</v>
      </c>
      <c r="E74" s="343">
        <v>5536860.9887786265</v>
      </c>
      <c r="F74" s="343">
        <v>5552024.6384379137</v>
      </c>
      <c r="G74" s="343">
        <v>5730533.5898454664</v>
      </c>
      <c r="H74" s="343">
        <v>5743616</v>
      </c>
      <c r="I74" s="343">
        <v>5625980.808530001</v>
      </c>
      <c r="J74" s="343">
        <v>5362380</v>
      </c>
      <c r="K74" s="343">
        <v>5504704.9376498051</v>
      </c>
      <c r="L74" s="343">
        <v>5680332</v>
      </c>
      <c r="M74" s="343">
        <v>5407137</v>
      </c>
      <c r="N74" s="343">
        <v>6293633</v>
      </c>
      <c r="O74" s="343">
        <v>6203745</v>
      </c>
      <c r="P74" s="343">
        <f>P72+P51</f>
        <v>6102457</v>
      </c>
      <c r="Q74" s="343">
        <v>6103754</v>
      </c>
      <c r="R74" s="343">
        <v>5970668</v>
      </c>
      <c r="S74" s="343">
        <v>5959402</v>
      </c>
      <c r="T74" s="343">
        <f>T72+T51</f>
        <v>6490797</v>
      </c>
    </row>
    <row r="75" spans="2:20" x14ac:dyDescent="0.3">
      <c r="B75" s="453" t="s">
        <v>448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2:20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</sheetData>
  <mergeCells count="36"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Q3:Q4"/>
    <mergeCell ref="Q38:Q39"/>
    <mergeCell ref="M3:M4"/>
    <mergeCell ref="M38:M39"/>
    <mergeCell ref="P3:P4"/>
    <mergeCell ref="P38:P39"/>
    <mergeCell ref="O3:O4"/>
    <mergeCell ref="O38:O39"/>
    <mergeCell ref="N38:N39"/>
    <mergeCell ref="N3:N4"/>
    <mergeCell ref="T3:T4"/>
    <mergeCell ref="T38:T39"/>
    <mergeCell ref="S3:S4"/>
    <mergeCell ref="S38:S39"/>
    <mergeCell ref="R3:R4"/>
    <mergeCell ref="R38:R39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333"/>
  <sheetViews>
    <sheetView showGridLines="0" tabSelected="1" view="pageBreakPreview" zoomScale="55" zoomScaleNormal="85" zoomScaleSheetLayoutView="55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2.5" x14ac:dyDescent="0.25"/>
  <cols>
    <col min="1" max="1" width="2.1796875" style="15" customWidth="1"/>
    <col min="2" max="2" width="48.1796875" style="15"/>
    <col min="3" max="3" width="3.54296875" style="1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25">
      <c r="A1" s="84"/>
    </row>
    <row r="2" spans="1:17" x14ac:dyDescent="0.25">
      <c r="B2" s="158" t="s">
        <v>179</v>
      </c>
      <c r="C2" s="158"/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3">
      <c r="B3" s="491"/>
      <c r="C3" s="397"/>
      <c r="D3" s="351"/>
      <c r="E3" s="351"/>
      <c r="F3" s="516" t="s">
        <v>46</v>
      </c>
      <c r="G3" s="517"/>
      <c r="H3" s="351"/>
      <c r="I3" s="351"/>
      <c r="J3" s="351"/>
      <c r="K3" s="351"/>
    </row>
    <row r="4" spans="1:17" ht="63" thickBot="1" x14ac:dyDescent="0.3">
      <c r="B4" s="492"/>
      <c r="C4" s="397"/>
      <c r="D4" s="348" t="s">
        <v>44</v>
      </c>
      <c r="E4" s="348" t="s">
        <v>45</v>
      </c>
      <c r="F4" s="348" t="s">
        <v>69</v>
      </c>
      <c r="G4" s="348" t="s">
        <v>70</v>
      </c>
      <c r="H4" s="348" t="s">
        <v>180</v>
      </c>
      <c r="I4" s="348" t="s">
        <v>72</v>
      </c>
      <c r="J4" s="348" t="s">
        <v>73</v>
      </c>
      <c r="K4" s="348" t="s">
        <v>74</v>
      </c>
    </row>
    <row r="5" spans="1:17" x14ac:dyDescent="0.25">
      <c r="B5" s="351"/>
      <c r="C5" s="351"/>
      <c r="D5" s="351" t="s">
        <v>1</v>
      </c>
      <c r="E5" s="352" t="s">
        <v>1</v>
      </c>
      <c r="F5" s="351" t="s">
        <v>1</v>
      </c>
      <c r="G5" s="351" t="s">
        <v>1</v>
      </c>
      <c r="H5" s="351" t="s">
        <v>1</v>
      </c>
      <c r="I5" s="351" t="s">
        <v>1</v>
      </c>
      <c r="J5" s="351" t="s">
        <v>1</v>
      </c>
      <c r="K5" s="351" t="s">
        <v>1</v>
      </c>
    </row>
    <row r="6" spans="1:17" s="23" customFormat="1" x14ac:dyDescent="0.25">
      <c r="B6" s="20"/>
      <c r="C6" s="20"/>
      <c r="D6" s="171"/>
      <c r="E6" s="171"/>
      <c r="F6" s="171"/>
      <c r="G6" s="171"/>
      <c r="H6" s="171"/>
      <c r="I6" s="171"/>
      <c r="J6" s="171"/>
      <c r="K6" s="171"/>
    </row>
    <row r="7" spans="1:17" x14ac:dyDescent="0.25">
      <c r="B7" s="158" t="s">
        <v>231</v>
      </c>
      <c r="C7" s="158"/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53">
        <v>2914988.8747717962</v>
      </c>
      <c r="J7" s="172">
        <v>75490.801951265908</v>
      </c>
      <c r="K7" s="353">
        <v>2990479.6767230602</v>
      </c>
    </row>
    <row r="8" spans="1:17" x14ac:dyDescent="0.25">
      <c r="B8" s="202" t="s">
        <v>186</v>
      </c>
      <c r="C8" s="202"/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4">
        <v>253424.14027247604</v>
      </c>
      <c r="J8" s="175">
        <v>282.84097606800003</v>
      </c>
      <c r="K8" s="354">
        <v>253706.98124854401</v>
      </c>
      <c r="Q8" s="393"/>
    </row>
    <row r="9" spans="1:17" x14ac:dyDescent="0.25">
      <c r="B9" s="202" t="s">
        <v>196</v>
      </c>
      <c r="C9" s="202"/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5">
        <v>1232.0308</v>
      </c>
      <c r="J9" s="230">
        <v>985.44725000000005</v>
      </c>
      <c r="K9" s="355">
        <v>2217.4780499999997</v>
      </c>
    </row>
    <row r="10" spans="1:17" x14ac:dyDescent="0.25">
      <c r="B10" s="203" t="s">
        <v>78</v>
      </c>
      <c r="C10" s="203"/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53">
        <v>254656.17107247605</v>
      </c>
      <c r="J10" s="174">
        <v>1268.2882260680001</v>
      </c>
      <c r="K10" s="353">
        <v>255924.45929854398</v>
      </c>
    </row>
    <row r="11" spans="1:17" x14ac:dyDescent="0.25">
      <c r="B11" s="202" t="s">
        <v>79</v>
      </c>
      <c r="C11" s="202"/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6">
        <v>0</v>
      </c>
      <c r="J11" s="175"/>
      <c r="K11" s="356">
        <v>0</v>
      </c>
    </row>
    <row r="12" spans="1:17" x14ac:dyDescent="0.25">
      <c r="B12" s="202" t="s">
        <v>80</v>
      </c>
      <c r="C12" s="202"/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6">
        <v>0</v>
      </c>
      <c r="J12" s="173">
        <v>-3448.5439999999999</v>
      </c>
      <c r="K12" s="356">
        <v>-3448</v>
      </c>
    </row>
    <row r="13" spans="1:17" x14ac:dyDescent="0.25">
      <c r="B13" s="202" t="s">
        <v>81</v>
      </c>
      <c r="C13" s="202"/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4">
        <v>0</v>
      </c>
      <c r="J13" s="175"/>
      <c r="K13" s="354">
        <v>0</v>
      </c>
    </row>
    <row r="14" spans="1:17" ht="13" thickBot="1" x14ac:dyDescent="0.3">
      <c r="B14" s="158" t="s">
        <v>432</v>
      </c>
      <c r="C14" s="158"/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7">
        <v>3169645.0458442699</v>
      </c>
      <c r="J14" s="206">
        <v>73310.54617733389</v>
      </c>
      <c r="K14" s="357">
        <v>3242955.5920216097</v>
      </c>
    </row>
    <row r="15" spans="1:17" x14ac:dyDescent="0.25">
      <c r="B15" s="19"/>
      <c r="C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25">
      <c r="B16" s="158" t="s">
        <v>232</v>
      </c>
      <c r="C16" s="158"/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53">
        <v>3142594.2371958694</v>
      </c>
      <c r="J16" s="172">
        <v>72077.856710004999</v>
      </c>
      <c r="K16" s="353">
        <v>3214672.0939058699</v>
      </c>
    </row>
    <row r="17" spans="2:19" x14ac:dyDescent="0.25">
      <c r="B17" s="200" t="s">
        <v>186</v>
      </c>
      <c r="C17" s="200"/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6">
        <v>-4598.2764951734061</v>
      </c>
      <c r="J17" s="173">
        <v>-182.26774</v>
      </c>
      <c r="K17" s="356">
        <v>-4780</v>
      </c>
    </row>
    <row r="18" spans="2:19" x14ac:dyDescent="0.25">
      <c r="B18" s="200" t="s">
        <v>196</v>
      </c>
      <c r="C18" s="200"/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5">
        <v>-345.0958</v>
      </c>
      <c r="J18" s="230">
        <v>-276.02633000000003</v>
      </c>
      <c r="K18" s="355">
        <v>-621.12212999999997</v>
      </c>
    </row>
    <row r="19" spans="2:19" x14ac:dyDescent="0.25">
      <c r="B19" s="201" t="s">
        <v>78</v>
      </c>
      <c r="C19" s="201"/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53">
        <v>-4943.3722951734053</v>
      </c>
      <c r="J19" s="174">
        <v>-458.29407000000003</v>
      </c>
      <c r="K19" s="353">
        <v>-5401</v>
      </c>
    </row>
    <row r="20" spans="2:19" x14ac:dyDescent="0.25">
      <c r="B20" s="200" t="s">
        <v>79</v>
      </c>
      <c r="C20" s="200"/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6">
        <v>117080.467</v>
      </c>
      <c r="J20" s="175"/>
      <c r="K20" s="356">
        <v>117080.467</v>
      </c>
    </row>
    <row r="21" spans="2:19" x14ac:dyDescent="0.25">
      <c r="B21" s="200" t="s">
        <v>82</v>
      </c>
      <c r="C21" s="200"/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6">
        <v>0</v>
      </c>
      <c r="J21" s="175"/>
      <c r="K21" s="356">
        <v>0</v>
      </c>
    </row>
    <row r="22" spans="2:19" x14ac:dyDescent="0.25">
      <c r="B22" s="199" t="s">
        <v>80</v>
      </c>
      <c r="C22" s="199"/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6">
        <v>0</v>
      </c>
      <c r="J22" s="173">
        <v>-1111</v>
      </c>
      <c r="K22" s="356">
        <v>-1111</v>
      </c>
    </row>
    <row r="23" spans="2:19" x14ac:dyDescent="0.25">
      <c r="B23" s="199" t="s">
        <v>147</v>
      </c>
      <c r="C23" s="199"/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6">
        <v>108120.66859</v>
      </c>
      <c r="J23" s="173"/>
      <c r="K23" s="356">
        <v>108120.66859</v>
      </c>
      <c r="S23" s="392"/>
    </row>
    <row r="24" spans="2:19" x14ac:dyDescent="0.25">
      <c r="B24" s="199" t="s">
        <v>81</v>
      </c>
      <c r="C24" s="199"/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5">
        <v>0</v>
      </c>
      <c r="J24" s="230"/>
      <c r="K24" s="355">
        <v>0</v>
      </c>
    </row>
    <row r="25" spans="2:19" ht="13" thickBot="1" x14ac:dyDescent="0.3">
      <c r="B25" s="158" t="s">
        <v>249</v>
      </c>
      <c r="C25" s="158"/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7">
        <v>3362852.0004906962</v>
      </c>
      <c r="J25" s="206">
        <v>70508.562640004966</v>
      </c>
      <c r="K25" s="357">
        <v>3433360.5631307</v>
      </c>
    </row>
    <row r="26" spans="2:19" x14ac:dyDescent="0.25">
      <c r="B26" s="7"/>
      <c r="C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8" t="s">
        <v>68</v>
      </c>
      <c r="C27" s="158"/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3">
      <c r="B28" s="491"/>
      <c r="C28" s="397"/>
      <c r="D28" s="351"/>
      <c r="E28" s="351"/>
      <c r="F28" s="516" t="s">
        <v>46</v>
      </c>
      <c r="G28" s="517"/>
      <c r="H28" s="351"/>
      <c r="I28" s="351"/>
      <c r="J28" s="351"/>
      <c r="K28" s="351"/>
    </row>
    <row r="29" spans="2:19" ht="63" thickBot="1" x14ac:dyDescent="0.3">
      <c r="B29" s="492"/>
      <c r="C29" s="397"/>
      <c r="D29" s="348" t="s">
        <v>44</v>
      </c>
      <c r="E29" s="348" t="s">
        <v>45</v>
      </c>
      <c r="F29" s="348" t="s">
        <v>69</v>
      </c>
      <c r="G29" s="348" t="s">
        <v>70</v>
      </c>
      <c r="H29" s="348" t="s">
        <v>71</v>
      </c>
      <c r="I29" s="348" t="s">
        <v>72</v>
      </c>
      <c r="J29" s="348" t="s">
        <v>73</v>
      </c>
      <c r="K29" s="348" t="s">
        <v>74</v>
      </c>
    </row>
    <row r="30" spans="2:19" x14ac:dyDescent="0.25">
      <c r="B30" s="351"/>
      <c r="C30" s="351"/>
      <c r="D30" s="351" t="s">
        <v>1</v>
      </c>
      <c r="E30" s="352" t="s">
        <v>1</v>
      </c>
      <c r="F30" s="351" t="s">
        <v>1</v>
      </c>
      <c r="G30" s="351" t="s">
        <v>1</v>
      </c>
      <c r="H30" s="351" t="s">
        <v>1</v>
      </c>
      <c r="I30" s="351" t="s">
        <v>1</v>
      </c>
      <c r="J30" s="351" t="s">
        <v>1</v>
      </c>
      <c r="K30" s="351" t="s">
        <v>1</v>
      </c>
    </row>
    <row r="31" spans="2:19" s="23" customFormat="1" x14ac:dyDescent="0.25">
      <c r="B31" s="70"/>
      <c r="C31" s="70"/>
      <c r="D31" s="9"/>
      <c r="E31" s="71"/>
      <c r="F31" s="9"/>
      <c r="G31" s="9"/>
      <c r="H31" s="9"/>
      <c r="I31" s="9"/>
      <c r="J31" s="9"/>
      <c r="K31" s="9"/>
    </row>
    <row r="32" spans="2:19" x14ac:dyDescent="0.25">
      <c r="B32" s="158" t="s">
        <v>225</v>
      </c>
      <c r="C32" s="158"/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53">
        <v>2914990</v>
      </c>
      <c r="J32" s="113">
        <v>75491</v>
      </c>
      <c r="K32" s="353">
        <v>2990481</v>
      </c>
      <c r="L32" s="16"/>
    </row>
    <row r="33" spans="2:12" x14ac:dyDescent="0.25">
      <c r="B33" s="167" t="s">
        <v>75</v>
      </c>
      <c r="C33" s="167"/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8">
        <v>267677</v>
      </c>
      <c r="J33" s="115">
        <v>-234</v>
      </c>
      <c r="K33" s="358">
        <v>267443</v>
      </c>
      <c r="L33" s="16"/>
    </row>
    <row r="34" spans="2:12" x14ac:dyDescent="0.25">
      <c r="B34" s="167" t="s">
        <v>77</v>
      </c>
      <c r="C34" s="167"/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9">
        <v>-40073</v>
      </c>
      <c r="J34" s="227">
        <v>270</v>
      </c>
      <c r="K34" s="359">
        <v>-39803</v>
      </c>
      <c r="L34" s="16"/>
    </row>
    <row r="35" spans="2:12" x14ac:dyDescent="0.25">
      <c r="B35" s="168" t="s">
        <v>78</v>
      </c>
      <c r="C35" s="168"/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53">
        <v>227604</v>
      </c>
      <c r="J35" s="146">
        <v>36</v>
      </c>
      <c r="K35" s="353">
        <v>227640</v>
      </c>
      <c r="L35" s="16"/>
    </row>
    <row r="36" spans="2:12" x14ac:dyDescent="0.25">
      <c r="B36" s="167" t="s">
        <v>79</v>
      </c>
      <c r="C36" s="167"/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60" t="s">
        <v>76</v>
      </c>
      <c r="J36" s="161" t="s">
        <v>76</v>
      </c>
      <c r="K36" s="360" t="s">
        <v>76</v>
      </c>
      <c r="L36" s="16"/>
    </row>
    <row r="37" spans="2:12" x14ac:dyDescent="0.25">
      <c r="B37" s="167" t="s">
        <v>80</v>
      </c>
      <c r="C37" s="167"/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61" t="s">
        <v>19</v>
      </c>
      <c r="J37" s="226">
        <v>-3449</v>
      </c>
      <c r="K37" s="362">
        <v>-3449</v>
      </c>
      <c r="L37" s="16"/>
    </row>
    <row r="38" spans="2:12" x14ac:dyDescent="0.25">
      <c r="B38" s="167" t="s">
        <v>81</v>
      </c>
      <c r="C38" s="167"/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63" t="s">
        <v>19</v>
      </c>
      <c r="J38" s="227" t="s">
        <v>76</v>
      </c>
      <c r="K38" s="363" t="s">
        <v>19</v>
      </c>
      <c r="L38" s="16"/>
    </row>
    <row r="39" spans="2:12" ht="13" thickBot="1" x14ac:dyDescent="0.3">
      <c r="B39" s="158" t="s">
        <v>226</v>
      </c>
      <c r="C39" s="158"/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7">
        <v>3142594</v>
      </c>
      <c r="J39" s="204">
        <v>72078</v>
      </c>
      <c r="K39" s="357">
        <v>3214672</v>
      </c>
      <c r="L39" s="16"/>
    </row>
    <row r="40" spans="2:12" x14ac:dyDescent="0.25">
      <c r="B40" s="17"/>
      <c r="C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25">
      <c r="B41" s="158" t="s">
        <v>227</v>
      </c>
      <c r="C41" s="158"/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53">
        <v>3142594</v>
      </c>
      <c r="J41" s="113">
        <v>72078</v>
      </c>
      <c r="K41" s="353">
        <v>3214672</v>
      </c>
      <c r="L41" s="16"/>
    </row>
    <row r="42" spans="2:12" x14ac:dyDescent="0.25">
      <c r="B42" s="167" t="s">
        <v>75</v>
      </c>
      <c r="C42" s="167"/>
      <c r="D42" s="161"/>
      <c r="E42" s="161"/>
      <c r="F42" s="161"/>
      <c r="G42" s="161"/>
      <c r="H42" s="166">
        <v>74043</v>
      </c>
      <c r="I42" s="358">
        <v>74043</v>
      </c>
      <c r="J42" s="115">
        <v>-8656</v>
      </c>
      <c r="K42" s="358">
        <v>65387</v>
      </c>
      <c r="L42" s="16"/>
    </row>
    <row r="43" spans="2:12" x14ac:dyDescent="0.25">
      <c r="B43" s="167" t="s">
        <v>77</v>
      </c>
      <c r="C43" s="167"/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4">
        <v>12934</v>
      </c>
      <c r="J43" s="227">
        <v>66</v>
      </c>
      <c r="K43" s="364">
        <v>13000</v>
      </c>
      <c r="L43" s="16"/>
    </row>
    <row r="44" spans="2:12" x14ac:dyDescent="0.25">
      <c r="B44" s="168" t="s">
        <v>78</v>
      </c>
      <c r="C44" s="168"/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53">
        <v>86977</v>
      </c>
      <c r="J44" s="162">
        <v>-8590</v>
      </c>
      <c r="K44" s="353">
        <v>78387</v>
      </c>
      <c r="L44" s="16"/>
    </row>
    <row r="45" spans="2:12" x14ac:dyDescent="0.25">
      <c r="B45" s="167" t="s">
        <v>79</v>
      </c>
      <c r="C45" s="167"/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8">
        <v>117080</v>
      </c>
      <c r="J45" s="161" t="s">
        <v>76</v>
      </c>
      <c r="K45" s="358">
        <v>117080</v>
      </c>
      <c r="L45" s="16"/>
    </row>
    <row r="46" spans="2:12" x14ac:dyDescent="0.25">
      <c r="B46" s="167" t="s">
        <v>82</v>
      </c>
      <c r="C46" s="167"/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60" t="s">
        <v>19</v>
      </c>
      <c r="J46" s="161" t="s">
        <v>76</v>
      </c>
      <c r="K46" s="360" t="s">
        <v>19</v>
      </c>
      <c r="L46" s="16"/>
    </row>
    <row r="47" spans="2:12" x14ac:dyDescent="0.25">
      <c r="B47" s="167" t="s">
        <v>83</v>
      </c>
      <c r="C47" s="167"/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5">
        <v>-150</v>
      </c>
      <c r="J47" s="161" t="s">
        <v>76</v>
      </c>
      <c r="K47" s="365">
        <v>-150</v>
      </c>
      <c r="L47" s="16"/>
    </row>
    <row r="48" spans="2:12" x14ac:dyDescent="0.25">
      <c r="B48" s="167" t="s">
        <v>80</v>
      </c>
      <c r="C48" s="167"/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60" t="s">
        <v>19</v>
      </c>
      <c r="J48" s="115">
        <v>-1111</v>
      </c>
      <c r="K48" s="365">
        <v>-1111</v>
      </c>
      <c r="L48" s="16"/>
    </row>
    <row r="49" spans="2:12" x14ac:dyDescent="0.25">
      <c r="B49" s="167" t="s">
        <v>84</v>
      </c>
      <c r="C49" s="167"/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6">
        <v>100016</v>
      </c>
      <c r="J49" s="152" t="s">
        <v>76</v>
      </c>
      <c r="K49" s="366">
        <v>100016</v>
      </c>
      <c r="L49" s="16"/>
    </row>
    <row r="50" spans="2:12" x14ac:dyDescent="0.25">
      <c r="B50" s="167" t="s">
        <v>81</v>
      </c>
      <c r="C50" s="167"/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63" t="s">
        <v>76</v>
      </c>
      <c r="J50" s="227" t="s">
        <v>76</v>
      </c>
      <c r="K50" s="363" t="s">
        <v>76</v>
      </c>
      <c r="L50" s="16"/>
    </row>
    <row r="51" spans="2:12" ht="13" thickBot="1" x14ac:dyDescent="0.3">
      <c r="B51" s="158" t="s">
        <v>228</v>
      </c>
      <c r="C51" s="158"/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7">
        <v>3446517</v>
      </c>
      <c r="J51" s="204">
        <v>62377</v>
      </c>
      <c r="K51" s="357">
        <v>3508894</v>
      </c>
      <c r="L51" s="16"/>
    </row>
    <row r="53" spans="2:12" x14ac:dyDescent="0.25">
      <c r="B53" s="158" t="s">
        <v>181</v>
      </c>
      <c r="C53" s="158"/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3">
      <c r="B54" s="491"/>
      <c r="C54" s="397"/>
      <c r="D54" s="351"/>
      <c r="E54" s="351"/>
      <c r="F54" s="516" t="s">
        <v>46</v>
      </c>
      <c r="G54" s="517"/>
      <c r="H54" s="351"/>
      <c r="I54" s="351"/>
      <c r="J54" s="351"/>
      <c r="K54" s="351"/>
    </row>
    <row r="55" spans="2:12" ht="63" thickBot="1" x14ac:dyDescent="0.3">
      <c r="B55" s="492"/>
      <c r="C55" s="397"/>
      <c r="D55" s="348" t="s">
        <v>44</v>
      </c>
      <c r="E55" s="348" t="s">
        <v>45</v>
      </c>
      <c r="F55" s="348" t="s">
        <v>69</v>
      </c>
      <c r="G55" s="348" t="s">
        <v>70</v>
      </c>
      <c r="H55" s="348" t="s">
        <v>180</v>
      </c>
      <c r="I55" s="348" t="s">
        <v>72</v>
      </c>
      <c r="J55" s="348" t="s">
        <v>73</v>
      </c>
      <c r="K55" s="348" t="s">
        <v>74</v>
      </c>
    </row>
    <row r="56" spans="2:12" x14ac:dyDescent="0.25">
      <c r="B56" s="351"/>
      <c r="C56" s="351"/>
      <c r="D56" s="351" t="s">
        <v>1</v>
      </c>
      <c r="E56" s="367" t="s">
        <v>1</v>
      </c>
      <c r="F56" s="351" t="s">
        <v>1</v>
      </c>
      <c r="G56" s="351" t="s">
        <v>1</v>
      </c>
      <c r="H56" s="351" t="s">
        <v>1</v>
      </c>
      <c r="I56" s="351" t="s">
        <v>1</v>
      </c>
      <c r="J56" s="351" t="s">
        <v>1</v>
      </c>
      <c r="K56" s="351" t="s">
        <v>1</v>
      </c>
    </row>
    <row r="57" spans="2:12" s="23" customFormat="1" x14ac:dyDescent="0.25">
      <c r="B57" s="20"/>
      <c r="C57" s="20"/>
      <c r="D57" s="171"/>
      <c r="E57" s="171"/>
      <c r="F57" s="171"/>
      <c r="G57" s="171"/>
      <c r="H57" s="171"/>
      <c r="I57" s="171"/>
      <c r="J57" s="171"/>
      <c r="K57" s="171"/>
    </row>
    <row r="58" spans="2:12" x14ac:dyDescent="0.25">
      <c r="B58" s="158" t="s">
        <v>232</v>
      </c>
      <c r="C58" s="158"/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53">
        <v>3142594.2367000002</v>
      </c>
      <c r="J58" s="178">
        <v>72077.856709999993</v>
      </c>
      <c r="K58" s="353">
        <v>3214672.0934100002</v>
      </c>
    </row>
    <row r="59" spans="2:12" x14ac:dyDescent="0.25">
      <c r="B59" s="197" t="s">
        <v>186</v>
      </c>
      <c r="C59" s="197"/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53">
        <v>3733.4862200000002</v>
      </c>
      <c r="J59" s="179">
        <v>-2290.4097099999999</v>
      </c>
      <c r="K59" s="353">
        <v>1443.0765100000003</v>
      </c>
    </row>
    <row r="60" spans="2:12" x14ac:dyDescent="0.25">
      <c r="B60" s="197" t="s">
        <v>196</v>
      </c>
      <c r="C60" s="197"/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8">
        <v>0</v>
      </c>
      <c r="J60" s="231">
        <v>0</v>
      </c>
      <c r="K60" s="368">
        <v>0</v>
      </c>
    </row>
    <row r="61" spans="2:12" x14ac:dyDescent="0.25">
      <c r="B61" s="198" t="s">
        <v>78</v>
      </c>
      <c r="C61" s="198"/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53">
        <v>3733.4862200000002</v>
      </c>
      <c r="J61" s="180">
        <v>-2290.4097099999999</v>
      </c>
      <c r="K61" s="353">
        <v>1443.0765100000003</v>
      </c>
    </row>
    <row r="62" spans="2:12" x14ac:dyDescent="0.25">
      <c r="B62" s="197" t="s">
        <v>79</v>
      </c>
      <c r="C62" s="197"/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9">
        <v>0</v>
      </c>
      <c r="J62" s="181"/>
      <c r="K62" s="369">
        <v>0</v>
      </c>
    </row>
    <row r="63" spans="2:12" x14ac:dyDescent="0.25">
      <c r="B63" s="197" t="s">
        <v>81</v>
      </c>
      <c r="C63" s="197"/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8">
        <v>0</v>
      </c>
      <c r="J63" s="231"/>
      <c r="K63" s="368">
        <v>0</v>
      </c>
    </row>
    <row r="64" spans="2:12" ht="13" thickBot="1" x14ac:dyDescent="0.3">
      <c r="B64" s="158" t="s">
        <v>250</v>
      </c>
      <c r="C64" s="158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7">
        <v>3146327</v>
      </c>
      <c r="J64" s="208">
        <v>69788</v>
      </c>
      <c r="K64" s="357">
        <v>3216115.1699200007</v>
      </c>
    </row>
    <row r="65" spans="2:11" s="23" customFormat="1" x14ac:dyDescent="0.25">
      <c r="B65" s="24"/>
      <c r="C65" s="24"/>
      <c r="D65" s="175"/>
      <c r="E65" s="182"/>
      <c r="F65" s="182"/>
      <c r="G65" s="182"/>
      <c r="H65" s="182"/>
      <c r="I65" s="182"/>
      <c r="J65" s="182"/>
      <c r="K65" s="182"/>
    </row>
    <row r="66" spans="2:11" x14ac:dyDescent="0.25">
      <c r="B66" s="158" t="s">
        <v>233</v>
      </c>
      <c r="C66" s="158"/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53">
        <v>3446516.5909699998</v>
      </c>
      <c r="J66" s="178">
        <v>62377.123380000005</v>
      </c>
      <c r="K66" s="353">
        <v>3508893.71435</v>
      </c>
    </row>
    <row r="67" spans="2:11" x14ac:dyDescent="0.25">
      <c r="B67" s="197" t="s">
        <v>186</v>
      </c>
      <c r="C67" s="197"/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70">
        <v>56867.181339999996</v>
      </c>
      <c r="J67" s="179">
        <v>666.56074000000001</v>
      </c>
      <c r="K67" s="370">
        <v>57533.742079999996</v>
      </c>
    </row>
    <row r="68" spans="2:11" x14ac:dyDescent="0.25">
      <c r="B68" s="197" t="s">
        <v>196</v>
      </c>
      <c r="C68" s="197"/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71">
        <v>76.86263000000001</v>
      </c>
      <c r="J68" s="231">
        <v>61.479179999999999</v>
      </c>
      <c r="K68" s="371">
        <v>138.34181000000001</v>
      </c>
    </row>
    <row r="69" spans="2:11" x14ac:dyDescent="0.25">
      <c r="B69" s="198" t="s">
        <v>78</v>
      </c>
      <c r="C69" s="198"/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53">
        <v>56944.043969999999</v>
      </c>
      <c r="J69" s="180">
        <v>728.03992000000005</v>
      </c>
      <c r="K69" s="353">
        <v>57672.083890000002</v>
      </c>
    </row>
    <row r="70" spans="2:11" x14ac:dyDescent="0.25">
      <c r="B70" s="199" t="s">
        <v>79</v>
      </c>
      <c r="C70" s="199"/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70">
        <v>98495.77840000001</v>
      </c>
      <c r="J70" s="181">
        <v>0</v>
      </c>
      <c r="K70" s="370">
        <v>98495.77840000001</v>
      </c>
    </row>
    <row r="71" spans="2:11" x14ac:dyDescent="0.25">
      <c r="B71" s="199" t="s">
        <v>147</v>
      </c>
      <c r="C71" s="199"/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70">
        <v>-100014.876</v>
      </c>
      <c r="J71" s="179">
        <v>0</v>
      </c>
      <c r="K71" s="370">
        <v>-100014.876</v>
      </c>
    </row>
    <row r="72" spans="2:11" x14ac:dyDescent="0.25">
      <c r="B72" s="199" t="s">
        <v>81</v>
      </c>
      <c r="C72" s="199"/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71">
        <v>0</v>
      </c>
      <c r="J72" s="231">
        <v>0</v>
      </c>
      <c r="K72" s="371">
        <v>0</v>
      </c>
    </row>
    <row r="73" spans="2:11" ht="13" thickBot="1" x14ac:dyDescent="0.3">
      <c r="B73" s="158" t="s">
        <v>251</v>
      </c>
      <c r="C73" s="158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7">
        <v>3501941.5373399998</v>
      </c>
      <c r="J73" s="208">
        <v>63105.163300000007</v>
      </c>
      <c r="K73" s="357">
        <v>3565046.7006399999</v>
      </c>
    </row>
    <row r="74" spans="2:11" x14ac:dyDescent="0.25">
      <c r="B74" s="7"/>
      <c r="C74" s="7"/>
    </row>
    <row r="75" spans="2:11" x14ac:dyDescent="0.25">
      <c r="B75" s="158" t="s">
        <v>201</v>
      </c>
      <c r="C75" s="158"/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3">
      <c r="B76" s="491"/>
      <c r="C76" s="397"/>
      <c r="D76" s="351"/>
      <c r="E76" s="351"/>
      <c r="F76" s="516" t="s">
        <v>46</v>
      </c>
      <c r="G76" s="517"/>
      <c r="H76" s="351"/>
      <c r="I76" s="351"/>
      <c r="J76" s="351"/>
      <c r="K76" s="351"/>
    </row>
    <row r="77" spans="2:11" ht="63" thickBot="1" x14ac:dyDescent="0.3">
      <c r="B77" s="492"/>
      <c r="C77" s="397"/>
      <c r="D77" s="348" t="s">
        <v>44</v>
      </c>
      <c r="E77" s="348" t="s">
        <v>45</v>
      </c>
      <c r="F77" s="348" t="s">
        <v>69</v>
      </c>
      <c r="G77" s="348" t="s">
        <v>70</v>
      </c>
      <c r="H77" s="348" t="s">
        <v>180</v>
      </c>
      <c r="I77" s="348" t="s">
        <v>72</v>
      </c>
      <c r="J77" s="348" t="s">
        <v>73</v>
      </c>
      <c r="K77" s="348" t="s">
        <v>74</v>
      </c>
    </row>
    <row r="78" spans="2:11" x14ac:dyDescent="0.25">
      <c r="B78" s="351"/>
      <c r="C78" s="351"/>
      <c r="D78" s="351" t="s">
        <v>1</v>
      </c>
      <c r="E78" s="367" t="s">
        <v>1</v>
      </c>
      <c r="F78" s="351" t="s">
        <v>1</v>
      </c>
      <c r="G78" s="351" t="s">
        <v>1</v>
      </c>
      <c r="H78" s="351" t="s">
        <v>1</v>
      </c>
      <c r="I78" s="351" t="s">
        <v>1</v>
      </c>
      <c r="J78" s="351" t="s">
        <v>1</v>
      </c>
      <c r="K78" s="351" t="s">
        <v>1</v>
      </c>
    </row>
    <row r="79" spans="2:11" s="23" customFormat="1" x14ac:dyDescent="0.25">
      <c r="B79" s="21"/>
      <c r="C79" s="21"/>
      <c r="D79" s="188"/>
      <c r="E79" s="188"/>
      <c r="F79" s="188"/>
      <c r="G79" s="188"/>
      <c r="H79" s="188"/>
      <c r="I79" s="189"/>
      <c r="J79" s="188"/>
      <c r="K79" s="188"/>
    </row>
    <row r="80" spans="2:11" x14ac:dyDescent="0.25">
      <c r="B80" s="158" t="s">
        <v>232</v>
      </c>
      <c r="C80" s="158"/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53">
        <v>3142594</v>
      </c>
      <c r="J80" s="183">
        <v>72078</v>
      </c>
      <c r="K80" s="353">
        <v>3214672</v>
      </c>
    </row>
    <row r="81" spans="2:11" x14ac:dyDescent="0.25">
      <c r="B81" s="195" t="s">
        <v>186</v>
      </c>
      <c r="C81" s="195"/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70">
        <v>76409</v>
      </c>
      <c r="J81" s="186">
        <v>357</v>
      </c>
      <c r="K81" s="370">
        <v>76766</v>
      </c>
    </row>
    <row r="82" spans="2:11" x14ac:dyDescent="0.25">
      <c r="B82" s="195" t="s">
        <v>196</v>
      </c>
      <c r="C82" s="195"/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71">
        <v>-655</v>
      </c>
      <c r="J82" s="232">
        <v>-522</v>
      </c>
      <c r="K82" s="371">
        <v>-1177</v>
      </c>
    </row>
    <row r="83" spans="2:11" x14ac:dyDescent="0.25">
      <c r="B83" s="196" t="s">
        <v>78</v>
      </c>
      <c r="C83" s="196"/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53">
        <v>75754</v>
      </c>
      <c r="J83" s="185">
        <v>-165</v>
      </c>
      <c r="K83" s="353">
        <v>75589</v>
      </c>
    </row>
    <row r="84" spans="2:11" x14ac:dyDescent="0.25">
      <c r="B84" s="195" t="s">
        <v>79</v>
      </c>
      <c r="C84" s="195"/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70" t="s">
        <v>19</v>
      </c>
      <c r="J84" s="186"/>
      <c r="K84" s="372" t="s">
        <v>19</v>
      </c>
    </row>
    <row r="85" spans="2:11" x14ac:dyDescent="0.25">
      <c r="B85" s="195" t="s">
        <v>80</v>
      </c>
      <c r="C85" s="195"/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70" t="s">
        <v>19</v>
      </c>
      <c r="J85" s="186"/>
      <c r="K85" s="373" t="s">
        <v>19</v>
      </c>
    </row>
    <row r="86" spans="2:11" x14ac:dyDescent="0.25">
      <c r="B86" s="195" t="s">
        <v>81</v>
      </c>
      <c r="C86" s="195"/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71" t="s">
        <v>19</v>
      </c>
      <c r="J86" s="232"/>
      <c r="K86" s="374" t="s">
        <v>19</v>
      </c>
    </row>
    <row r="87" spans="2:11" ht="13" thickBot="1" x14ac:dyDescent="0.3">
      <c r="B87" s="158" t="s">
        <v>252</v>
      </c>
      <c r="C87" s="158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7">
        <v>3218348</v>
      </c>
      <c r="J87" s="209">
        <v>71913</v>
      </c>
      <c r="K87" s="357">
        <v>3290261</v>
      </c>
    </row>
    <row r="88" spans="2:11" x14ac:dyDescent="0.25">
      <c r="B88" s="17"/>
      <c r="C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25">
      <c r="B89" s="158" t="s">
        <v>233</v>
      </c>
      <c r="C89" s="158"/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53">
        <v>3446517</v>
      </c>
      <c r="J89" s="183">
        <v>62377</v>
      </c>
      <c r="K89" s="353">
        <v>3508894</v>
      </c>
    </row>
    <row r="90" spans="2:11" x14ac:dyDescent="0.25">
      <c r="B90" s="195" t="s">
        <v>186</v>
      </c>
      <c r="C90" s="195"/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70">
        <v>126737</v>
      </c>
      <c r="J90" s="184">
        <v>1412</v>
      </c>
      <c r="K90" s="370">
        <v>128149</v>
      </c>
    </row>
    <row r="91" spans="2:11" x14ac:dyDescent="0.25">
      <c r="B91" s="195" t="s">
        <v>196</v>
      </c>
      <c r="C91" s="195"/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71">
        <v>-579</v>
      </c>
      <c r="J91" s="232">
        <v>-464</v>
      </c>
      <c r="K91" s="371">
        <v>-1043</v>
      </c>
    </row>
    <row r="92" spans="2:11" x14ac:dyDescent="0.25">
      <c r="B92" s="196" t="s">
        <v>78</v>
      </c>
      <c r="C92" s="196"/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53">
        <v>126158</v>
      </c>
      <c r="J92" s="185">
        <v>948</v>
      </c>
      <c r="K92" s="353">
        <v>127106</v>
      </c>
    </row>
    <row r="93" spans="2:11" x14ac:dyDescent="0.25">
      <c r="B93" s="195" t="s">
        <v>79</v>
      </c>
      <c r="C93" s="195"/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70">
        <v>97974</v>
      </c>
      <c r="J93" s="186" t="s">
        <v>19</v>
      </c>
      <c r="K93" s="370">
        <v>97975</v>
      </c>
    </row>
    <row r="94" spans="2:11" x14ac:dyDescent="0.25">
      <c r="B94" s="195" t="s">
        <v>80</v>
      </c>
      <c r="C94" s="195"/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70">
        <v>-137496</v>
      </c>
      <c r="J94" s="186" t="s">
        <v>19</v>
      </c>
      <c r="K94" s="370">
        <v>-137496</v>
      </c>
    </row>
    <row r="95" spans="2:11" x14ac:dyDescent="0.25">
      <c r="B95" s="195" t="s">
        <v>147</v>
      </c>
      <c r="C95" s="195"/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70">
        <v>-100015</v>
      </c>
      <c r="J95" s="186" t="s">
        <v>19</v>
      </c>
      <c r="K95" s="370">
        <v>-100015</v>
      </c>
    </row>
    <row r="96" spans="2:11" x14ac:dyDescent="0.25">
      <c r="B96" s="197" t="s">
        <v>81</v>
      </c>
      <c r="C96" s="197"/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71" t="s">
        <v>19</v>
      </c>
      <c r="J96" s="232" t="s">
        <v>19</v>
      </c>
      <c r="K96" s="371" t="s">
        <v>19</v>
      </c>
    </row>
    <row r="97" spans="2:11" ht="13" thickBot="1" x14ac:dyDescent="0.3">
      <c r="B97" s="158" t="s">
        <v>253</v>
      </c>
      <c r="C97" s="158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7">
        <v>3433138</v>
      </c>
      <c r="J97" s="209">
        <v>63326</v>
      </c>
      <c r="K97" s="357">
        <v>3496464</v>
      </c>
    </row>
    <row r="98" spans="2:11" x14ac:dyDescent="0.25">
      <c r="B98" s="7"/>
      <c r="C98" s="7"/>
    </row>
    <row r="99" spans="2:11" x14ac:dyDescent="0.25">
      <c r="B99" s="158" t="s">
        <v>182</v>
      </c>
      <c r="C99" s="158"/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3">
      <c r="B100" s="491"/>
      <c r="C100" s="397"/>
      <c r="D100" s="351"/>
      <c r="E100" s="351"/>
      <c r="F100" s="516" t="s">
        <v>46</v>
      </c>
      <c r="G100" s="517"/>
      <c r="H100" s="351"/>
      <c r="I100" s="351"/>
      <c r="J100" s="351"/>
      <c r="K100" s="351"/>
    </row>
    <row r="101" spans="2:11" ht="72.75" customHeight="1" thickBot="1" x14ac:dyDescent="0.3">
      <c r="B101" s="492"/>
      <c r="C101" s="397"/>
      <c r="D101" s="348" t="s">
        <v>44</v>
      </c>
      <c r="E101" s="348" t="s">
        <v>45</v>
      </c>
      <c r="F101" s="348" t="s">
        <v>69</v>
      </c>
      <c r="G101" s="348" t="s">
        <v>70</v>
      </c>
      <c r="H101" s="348" t="s">
        <v>180</v>
      </c>
      <c r="I101" s="348" t="s">
        <v>72</v>
      </c>
      <c r="J101" s="348" t="s">
        <v>73</v>
      </c>
      <c r="K101" s="348" t="s">
        <v>74</v>
      </c>
    </row>
    <row r="102" spans="2:11" x14ac:dyDescent="0.25">
      <c r="B102" s="351"/>
      <c r="C102" s="351"/>
      <c r="D102" s="351" t="s">
        <v>1</v>
      </c>
      <c r="E102" s="352" t="s">
        <v>1</v>
      </c>
      <c r="F102" s="351" t="s">
        <v>1</v>
      </c>
      <c r="G102" s="351" t="s">
        <v>1</v>
      </c>
      <c r="H102" s="351" t="s">
        <v>1</v>
      </c>
      <c r="I102" s="351" t="s">
        <v>1</v>
      </c>
      <c r="J102" s="351" t="s">
        <v>1</v>
      </c>
      <c r="K102" s="351" t="s">
        <v>1</v>
      </c>
    </row>
    <row r="103" spans="2:11" s="23" customFormat="1" x14ac:dyDescent="0.25">
      <c r="B103" s="11"/>
      <c r="C103" s="11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25">
      <c r="B104" s="158" t="s">
        <v>232</v>
      </c>
      <c r="C104" s="158"/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53">
        <v>3142594.2367000002</v>
      </c>
      <c r="J104" s="178">
        <v>72077.856709999993</v>
      </c>
      <c r="K104" s="353">
        <v>3214672.0934100002</v>
      </c>
    </row>
    <row r="105" spans="2:11" x14ac:dyDescent="0.25">
      <c r="B105" s="195" t="s">
        <v>186</v>
      </c>
      <c r="C105" s="195"/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70">
        <v>-4598.2764999999999</v>
      </c>
      <c r="J105" s="179">
        <v>-182.26774</v>
      </c>
      <c r="K105" s="370">
        <v>-4780</v>
      </c>
    </row>
    <row r="106" spans="2:11" x14ac:dyDescent="0.25">
      <c r="B106" s="195" t="s">
        <v>196</v>
      </c>
      <c r="C106" s="195"/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71">
        <v>-345.0958</v>
      </c>
      <c r="J106" s="231">
        <v>-276.02633000000003</v>
      </c>
      <c r="K106" s="371">
        <v>-621.12212999999997</v>
      </c>
    </row>
    <row r="107" spans="2:11" x14ac:dyDescent="0.25">
      <c r="B107" s="196" t="s">
        <v>78</v>
      </c>
      <c r="C107" s="196"/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53">
        <v>-4943.3723</v>
      </c>
      <c r="J107" s="180">
        <v>-458.29407000000003</v>
      </c>
      <c r="K107" s="353">
        <v>-5401</v>
      </c>
    </row>
    <row r="108" spans="2:11" x14ac:dyDescent="0.25">
      <c r="B108" s="195" t="s">
        <v>79</v>
      </c>
      <c r="C108" s="195"/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70">
        <v>117080.467</v>
      </c>
      <c r="J108" s="181">
        <v>0</v>
      </c>
      <c r="K108" s="370">
        <v>117080.467</v>
      </c>
    </row>
    <row r="109" spans="2:11" x14ac:dyDescent="0.25">
      <c r="B109" s="195" t="s">
        <v>183</v>
      </c>
      <c r="C109" s="195"/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70" t="s">
        <v>19</v>
      </c>
      <c r="J109" s="181">
        <v>0</v>
      </c>
      <c r="K109" s="370" t="s">
        <v>19</v>
      </c>
    </row>
    <row r="110" spans="2:11" x14ac:dyDescent="0.25">
      <c r="B110" s="195" t="s">
        <v>80</v>
      </c>
      <c r="C110" s="195"/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70" t="s">
        <v>19</v>
      </c>
      <c r="J110" s="179">
        <v>-1111</v>
      </c>
      <c r="K110" s="370">
        <v>-1111</v>
      </c>
    </row>
    <row r="111" spans="2:11" x14ac:dyDescent="0.25">
      <c r="B111" s="195" t="s">
        <v>147</v>
      </c>
      <c r="C111" s="195"/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70">
        <v>108120.66859</v>
      </c>
      <c r="J111" s="181">
        <v>0</v>
      </c>
      <c r="K111" s="370">
        <v>108120.66859</v>
      </c>
    </row>
    <row r="112" spans="2:11" x14ac:dyDescent="0.25">
      <c r="B112" s="195" t="s">
        <v>81</v>
      </c>
      <c r="C112" s="195"/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71" t="s">
        <v>19</v>
      </c>
      <c r="J112" s="231">
        <v>0</v>
      </c>
      <c r="K112" s="371" t="s">
        <v>19</v>
      </c>
    </row>
    <row r="113" spans="2:11" ht="13" thickBot="1" x14ac:dyDescent="0.3">
      <c r="B113" s="158" t="s">
        <v>249</v>
      </c>
      <c r="C113" s="158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7">
        <v>3362851.9999900004</v>
      </c>
      <c r="J113" s="208">
        <v>70508.562640000004</v>
      </c>
      <c r="K113" s="357">
        <v>3433360.5626300001</v>
      </c>
    </row>
    <row r="114" spans="2:11" x14ac:dyDescent="0.25">
      <c r="B114" s="22"/>
      <c r="C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25">
      <c r="B115" s="158" t="s">
        <v>233</v>
      </c>
      <c r="C115" s="158"/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53">
        <v>3446516.5909599997</v>
      </c>
      <c r="J115" s="178">
        <v>62377.123240000001</v>
      </c>
      <c r="K115" s="353">
        <v>3508893.7141999993</v>
      </c>
    </row>
    <row r="116" spans="2:11" x14ac:dyDescent="0.25">
      <c r="B116" s="195" t="s">
        <v>75</v>
      </c>
      <c r="C116" s="195"/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70">
        <v>225788.97718000002</v>
      </c>
      <c r="J116" s="179">
        <v>1599.2926499999999</v>
      </c>
      <c r="K116" s="370">
        <v>227388.26983</v>
      </c>
    </row>
    <row r="117" spans="2:11" x14ac:dyDescent="0.25">
      <c r="B117" s="195" t="s">
        <v>77</v>
      </c>
      <c r="C117" s="195"/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71">
        <v>-1058.6623200000004</v>
      </c>
      <c r="J117" s="231">
        <v>-846</v>
      </c>
      <c r="K117" s="371">
        <v>-1905.4397400000003</v>
      </c>
    </row>
    <row r="118" spans="2:11" x14ac:dyDescent="0.25">
      <c r="B118" s="196" t="s">
        <v>78</v>
      </c>
      <c r="C118" s="196"/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53">
        <v>224730.31486000001</v>
      </c>
      <c r="J118" s="180">
        <v>752.51522999999997</v>
      </c>
      <c r="K118" s="353">
        <v>225482.83009</v>
      </c>
    </row>
    <row r="119" spans="2:11" x14ac:dyDescent="0.25">
      <c r="B119" s="195" t="s">
        <v>79</v>
      </c>
      <c r="C119" s="195"/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70">
        <v>97974</v>
      </c>
      <c r="J119" s="181">
        <v>0</v>
      </c>
      <c r="K119" s="370">
        <v>97974</v>
      </c>
    </row>
    <row r="120" spans="2:11" x14ac:dyDescent="0.25">
      <c r="B120" s="195" t="s">
        <v>80</v>
      </c>
      <c r="C120" s="195"/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70">
        <v>-137495.83518999998</v>
      </c>
      <c r="J120" s="179">
        <v>0</v>
      </c>
      <c r="K120" s="370">
        <v>-137495.83518999998</v>
      </c>
    </row>
    <row r="121" spans="2:11" x14ac:dyDescent="0.25">
      <c r="B121" s="195" t="s">
        <v>147</v>
      </c>
      <c r="C121" s="195"/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70">
        <v>-100014.876</v>
      </c>
      <c r="J121" s="181">
        <v>0</v>
      </c>
      <c r="K121" s="370">
        <v>-100014.876</v>
      </c>
    </row>
    <row r="122" spans="2:11" x14ac:dyDescent="0.25">
      <c r="B122" s="195" t="s">
        <v>81</v>
      </c>
      <c r="C122" s="195"/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71" t="s">
        <v>19</v>
      </c>
      <c r="J122" s="231">
        <v>0</v>
      </c>
      <c r="K122" s="371" t="s">
        <v>19</v>
      </c>
    </row>
    <row r="123" spans="2:11" ht="13" thickBot="1" x14ac:dyDescent="0.3">
      <c r="B123" s="158" t="s">
        <v>254</v>
      </c>
      <c r="C123" s="158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7">
        <v>3531710</v>
      </c>
      <c r="J123" s="208">
        <v>63129.638469999998</v>
      </c>
      <c r="K123" s="357">
        <v>3594840.3919499991</v>
      </c>
    </row>
    <row r="124" spans="2:11" x14ac:dyDescent="0.25">
      <c r="B124" s="7"/>
      <c r="C124" s="7"/>
    </row>
    <row r="125" spans="2:11" x14ac:dyDescent="0.25">
      <c r="B125" s="158" t="s">
        <v>137</v>
      </c>
      <c r="C125" s="158"/>
    </row>
    <row r="126" spans="2:11" ht="12.75" customHeight="1" thickBot="1" x14ac:dyDescent="0.3">
      <c r="B126" s="491"/>
      <c r="C126" s="397"/>
      <c r="D126" s="351"/>
      <c r="E126" s="351"/>
      <c r="F126" s="516" t="s">
        <v>46</v>
      </c>
      <c r="G126" s="517"/>
      <c r="H126" s="351"/>
      <c r="I126" s="351"/>
      <c r="J126" s="351"/>
      <c r="K126" s="351"/>
    </row>
    <row r="127" spans="2:11" ht="65.25" customHeight="1" thickBot="1" x14ac:dyDescent="0.3">
      <c r="B127" s="492"/>
      <c r="C127" s="397"/>
      <c r="D127" s="348" t="s">
        <v>44</v>
      </c>
      <c r="E127" s="348" t="s">
        <v>45</v>
      </c>
      <c r="F127" s="348" t="s">
        <v>69</v>
      </c>
      <c r="G127" s="348" t="s">
        <v>138</v>
      </c>
      <c r="H127" s="348" t="s">
        <v>71</v>
      </c>
      <c r="I127" s="348" t="s">
        <v>139</v>
      </c>
      <c r="J127" s="348" t="s">
        <v>73</v>
      </c>
      <c r="K127" s="348" t="s">
        <v>74</v>
      </c>
    </row>
    <row r="128" spans="2:11" x14ac:dyDescent="0.25">
      <c r="B128" s="351"/>
      <c r="C128" s="351"/>
      <c r="D128" s="351" t="s">
        <v>1</v>
      </c>
      <c r="E128" s="352" t="s">
        <v>1</v>
      </c>
      <c r="F128" s="351" t="s">
        <v>1</v>
      </c>
      <c r="G128" s="351" t="s">
        <v>1</v>
      </c>
      <c r="H128" s="351" t="s">
        <v>1</v>
      </c>
      <c r="I128" s="351" t="s">
        <v>1</v>
      </c>
      <c r="J128" s="351" t="s">
        <v>1</v>
      </c>
      <c r="K128" s="351" t="s">
        <v>1</v>
      </c>
    </row>
    <row r="129" spans="2:11" s="23" customFormat="1" ht="8.25" customHeight="1" x14ac:dyDescent="0.25">
      <c r="B129" s="72"/>
      <c r="C129" s="72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25">
      <c r="B130" s="158" t="s">
        <v>227</v>
      </c>
      <c r="C130" s="158"/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53">
        <v>3142594</v>
      </c>
      <c r="J130" s="172" t="s">
        <v>141</v>
      </c>
      <c r="K130" s="353">
        <v>3214672</v>
      </c>
    </row>
    <row r="131" spans="2:11" x14ac:dyDescent="0.25">
      <c r="B131" s="169" t="s">
        <v>75</v>
      </c>
      <c r="C131" s="169"/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70">
        <v>74043</v>
      </c>
      <c r="J131" s="175" t="s">
        <v>142</v>
      </c>
      <c r="K131" s="370">
        <v>65387</v>
      </c>
    </row>
    <row r="132" spans="2:11" x14ac:dyDescent="0.25">
      <c r="B132" s="169" t="s">
        <v>77</v>
      </c>
      <c r="C132" s="169"/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71">
        <v>12934</v>
      </c>
      <c r="J132" s="230">
        <v>66</v>
      </c>
      <c r="K132" s="371">
        <v>13000</v>
      </c>
    </row>
    <row r="133" spans="2:11" x14ac:dyDescent="0.25">
      <c r="B133" s="170" t="s">
        <v>78</v>
      </c>
      <c r="C133" s="170"/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53">
        <v>86977</v>
      </c>
      <c r="J133" s="173" t="s">
        <v>144</v>
      </c>
      <c r="K133" s="353">
        <v>78387</v>
      </c>
    </row>
    <row r="134" spans="2:11" x14ac:dyDescent="0.25">
      <c r="B134" s="169" t="s">
        <v>79</v>
      </c>
      <c r="C134" s="169"/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70">
        <v>117080</v>
      </c>
      <c r="J134" s="175" t="s">
        <v>76</v>
      </c>
      <c r="K134" s="370">
        <v>117080</v>
      </c>
    </row>
    <row r="135" spans="2:11" x14ac:dyDescent="0.25">
      <c r="B135" s="169" t="s">
        <v>82</v>
      </c>
      <c r="C135" s="169"/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70" t="s">
        <v>76</v>
      </c>
      <c r="J135" s="175" t="s">
        <v>76</v>
      </c>
      <c r="K135" s="370" t="s">
        <v>76</v>
      </c>
    </row>
    <row r="136" spans="2:11" x14ac:dyDescent="0.25">
      <c r="B136" s="169" t="s">
        <v>83</v>
      </c>
      <c r="C136" s="169"/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70">
        <v>-150</v>
      </c>
      <c r="J136" s="175" t="s">
        <v>76</v>
      </c>
      <c r="K136" s="370">
        <v>-150</v>
      </c>
    </row>
    <row r="137" spans="2:11" x14ac:dyDescent="0.25">
      <c r="B137" s="169" t="s">
        <v>80</v>
      </c>
      <c r="C137" s="169"/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70" t="s">
        <v>76</v>
      </c>
      <c r="J137" s="175" t="s">
        <v>146</v>
      </c>
      <c r="K137" s="370" t="s">
        <v>146</v>
      </c>
    </row>
    <row r="138" spans="2:11" x14ac:dyDescent="0.25">
      <c r="B138" s="169" t="s">
        <v>147</v>
      </c>
      <c r="C138" s="169"/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70">
        <v>100016</v>
      </c>
      <c r="J138" s="175" t="s">
        <v>76</v>
      </c>
      <c r="K138" s="370">
        <v>100016</v>
      </c>
    </row>
    <row r="139" spans="2:11" x14ac:dyDescent="0.25">
      <c r="B139" s="169" t="s">
        <v>81</v>
      </c>
      <c r="C139" s="169"/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71" t="s">
        <v>76</v>
      </c>
      <c r="J139" s="230" t="s">
        <v>76</v>
      </c>
      <c r="K139" s="371" t="s">
        <v>76</v>
      </c>
    </row>
    <row r="140" spans="2:11" ht="13" thickBot="1" x14ac:dyDescent="0.3">
      <c r="B140" s="7" t="s">
        <v>228</v>
      </c>
      <c r="C140" s="7"/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7">
        <v>3446517</v>
      </c>
      <c r="J140" s="209">
        <v>62377</v>
      </c>
      <c r="K140" s="357">
        <v>3508894</v>
      </c>
    </row>
    <row r="141" spans="2:11" x14ac:dyDescent="0.25">
      <c r="B141" s="5"/>
      <c r="C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25">
      <c r="B142" s="158" t="s">
        <v>229</v>
      </c>
      <c r="C142" s="158"/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53">
        <v>3446517</v>
      </c>
      <c r="J142" s="178">
        <v>62377</v>
      </c>
      <c r="K142" s="353">
        <v>3508894</v>
      </c>
    </row>
    <row r="143" spans="2:11" x14ac:dyDescent="0.25">
      <c r="B143" s="169" t="s">
        <v>75</v>
      </c>
      <c r="C143" s="169"/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73">
        <v>58987</v>
      </c>
      <c r="J143" s="175">
        <v>2298</v>
      </c>
      <c r="K143" s="370">
        <v>61285</v>
      </c>
    </row>
    <row r="144" spans="2:11" x14ac:dyDescent="0.25">
      <c r="B144" s="169" t="s">
        <v>77</v>
      </c>
      <c r="C144" s="169"/>
      <c r="D144" s="307" t="s">
        <v>76</v>
      </c>
      <c r="E144" s="307" t="s">
        <v>76</v>
      </c>
      <c r="F144" s="307" t="s">
        <v>151</v>
      </c>
      <c r="G144" s="307" t="s">
        <v>152</v>
      </c>
      <c r="H144" s="307" t="s">
        <v>76</v>
      </c>
      <c r="I144" s="374" t="s">
        <v>153</v>
      </c>
      <c r="J144" s="308" t="s">
        <v>154</v>
      </c>
      <c r="K144" s="371" t="s">
        <v>135</v>
      </c>
    </row>
    <row r="145" spans="2:11" x14ac:dyDescent="0.25">
      <c r="B145" s="170" t="s">
        <v>78</v>
      </c>
      <c r="C145" s="170"/>
      <c r="D145" s="309" t="s">
        <v>76</v>
      </c>
      <c r="E145" s="309" t="s">
        <v>76</v>
      </c>
      <c r="F145" s="309" t="s">
        <v>151</v>
      </c>
      <c r="G145" s="309" t="s">
        <v>152</v>
      </c>
      <c r="H145" s="309">
        <v>58987</v>
      </c>
      <c r="I145" s="353">
        <v>23692</v>
      </c>
      <c r="J145" s="309">
        <v>1123</v>
      </c>
      <c r="K145" s="353">
        <v>24815</v>
      </c>
    </row>
    <row r="146" spans="2:11" x14ac:dyDescent="0.25">
      <c r="B146" s="169" t="s">
        <v>79</v>
      </c>
      <c r="C146" s="169"/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70">
        <v>97975</v>
      </c>
      <c r="J146" s="145" t="s">
        <v>76</v>
      </c>
      <c r="K146" s="370">
        <v>97975</v>
      </c>
    </row>
    <row r="147" spans="2:11" x14ac:dyDescent="0.25">
      <c r="B147" s="169" t="s">
        <v>80</v>
      </c>
      <c r="C147" s="169"/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70" t="s">
        <v>155</v>
      </c>
      <c r="J147" s="175" t="s">
        <v>76</v>
      </c>
      <c r="K147" s="370" t="s">
        <v>155</v>
      </c>
    </row>
    <row r="148" spans="2:11" x14ac:dyDescent="0.25">
      <c r="B148" s="169" t="s">
        <v>147</v>
      </c>
      <c r="C148" s="169"/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70" t="s">
        <v>156</v>
      </c>
      <c r="J148" s="175" t="s">
        <v>76</v>
      </c>
      <c r="K148" s="370">
        <v>-100016</v>
      </c>
    </row>
    <row r="149" spans="2:11" x14ac:dyDescent="0.25">
      <c r="B149" s="169" t="s">
        <v>81</v>
      </c>
      <c r="C149" s="169"/>
      <c r="D149" s="308" t="s">
        <v>76</v>
      </c>
      <c r="E149" s="308" t="s">
        <v>157</v>
      </c>
      <c r="F149" s="308" t="s">
        <v>76</v>
      </c>
      <c r="G149" s="308" t="s">
        <v>76</v>
      </c>
      <c r="H149" s="231">
        <v>2932</v>
      </c>
      <c r="I149" s="371" t="s">
        <v>76</v>
      </c>
      <c r="J149" s="308" t="s">
        <v>76</v>
      </c>
      <c r="K149" s="371" t="s">
        <v>76</v>
      </c>
    </row>
    <row r="150" spans="2:11" ht="13" thickBot="1" x14ac:dyDescent="0.3">
      <c r="B150" s="158" t="s">
        <v>230</v>
      </c>
      <c r="C150" s="158"/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7">
        <v>3330672</v>
      </c>
      <c r="J150" s="208">
        <v>63500</v>
      </c>
      <c r="K150" s="357">
        <v>3394172</v>
      </c>
    </row>
    <row r="151" spans="2:11" x14ac:dyDescent="0.25">
      <c r="B151" s="7"/>
      <c r="C151" s="7"/>
    </row>
    <row r="152" spans="2:11" x14ac:dyDescent="0.25">
      <c r="B152" s="158" t="s">
        <v>261</v>
      </c>
      <c r="C152" s="158"/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3">
      <c r="B153" s="491"/>
      <c r="C153" s="397"/>
      <c r="D153" s="351"/>
      <c r="E153" s="351"/>
      <c r="F153" s="516" t="s">
        <v>46</v>
      </c>
      <c r="G153" s="517"/>
      <c r="H153" s="351"/>
      <c r="I153" s="351"/>
      <c r="J153" s="351"/>
      <c r="K153" s="351"/>
    </row>
    <row r="154" spans="2:11" ht="63" thickBot="1" x14ac:dyDescent="0.3">
      <c r="B154" s="492"/>
      <c r="C154" s="397"/>
      <c r="D154" s="348" t="s">
        <v>44</v>
      </c>
      <c r="E154" s="348" t="s">
        <v>45</v>
      </c>
      <c r="F154" s="348" t="s">
        <v>184</v>
      </c>
      <c r="G154" s="348" t="s">
        <v>185</v>
      </c>
      <c r="H154" s="348" t="s">
        <v>136</v>
      </c>
      <c r="I154" s="348" t="s">
        <v>139</v>
      </c>
      <c r="J154" s="348" t="s">
        <v>73</v>
      </c>
      <c r="K154" s="348" t="s">
        <v>74</v>
      </c>
    </row>
    <row r="155" spans="2:11" x14ac:dyDescent="0.25">
      <c r="B155" s="351"/>
      <c r="C155" s="351"/>
      <c r="D155" s="351" t="s">
        <v>1</v>
      </c>
      <c r="E155" s="367" t="s">
        <v>265</v>
      </c>
      <c r="F155" s="351" t="s">
        <v>1</v>
      </c>
      <c r="G155" s="351" t="s">
        <v>1</v>
      </c>
      <c r="H155" s="351" t="s">
        <v>1</v>
      </c>
      <c r="I155" s="351" t="s">
        <v>1</v>
      </c>
      <c r="J155" s="351" t="s">
        <v>1</v>
      </c>
      <c r="K155" s="351" t="s">
        <v>1</v>
      </c>
    </row>
    <row r="156" spans="2:11" s="23" customFormat="1" x14ac:dyDescent="0.25">
      <c r="B156" s="8"/>
      <c r="C156" s="8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25">
      <c r="B157" s="159" t="s">
        <v>233</v>
      </c>
      <c r="C157" s="159"/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53">
        <v>3446517</v>
      </c>
      <c r="J157" s="172">
        <v>62377</v>
      </c>
      <c r="K157" s="353">
        <v>3508894</v>
      </c>
    </row>
    <row r="158" spans="2:11" x14ac:dyDescent="0.25">
      <c r="B158" s="169" t="s">
        <v>186</v>
      </c>
      <c r="C158" s="169"/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70">
        <v>56867</v>
      </c>
      <c r="J158" s="175">
        <v>667</v>
      </c>
      <c r="K158" s="370">
        <v>57534</v>
      </c>
    </row>
    <row r="159" spans="2:11" x14ac:dyDescent="0.25">
      <c r="B159" s="169" t="s">
        <v>77</v>
      </c>
      <c r="C159" s="169"/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71">
        <v>77</v>
      </c>
      <c r="J159" s="230">
        <v>61</v>
      </c>
      <c r="K159" s="371">
        <v>138</v>
      </c>
    </row>
    <row r="160" spans="2:11" x14ac:dyDescent="0.25">
      <c r="B160" s="170" t="s">
        <v>78</v>
      </c>
      <c r="C160" s="170"/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53">
        <v>56944</v>
      </c>
      <c r="J160" s="175">
        <v>728</v>
      </c>
      <c r="K160" s="353">
        <v>57672</v>
      </c>
    </row>
    <row r="161" spans="2:12" x14ac:dyDescent="0.25">
      <c r="B161" s="169" t="s">
        <v>79</v>
      </c>
      <c r="C161" s="169"/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70">
        <v>98496</v>
      </c>
      <c r="J161" s="175" t="s">
        <v>187</v>
      </c>
      <c r="K161" s="370">
        <v>98496</v>
      </c>
    </row>
    <row r="162" spans="2:12" x14ac:dyDescent="0.25">
      <c r="B162" s="169" t="s">
        <v>147</v>
      </c>
      <c r="C162" s="169"/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70">
        <v>-100015</v>
      </c>
      <c r="J162" s="175" t="s">
        <v>187</v>
      </c>
      <c r="K162" s="370">
        <v>-100015</v>
      </c>
    </row>
    <row r="163" spans="2:12" ht="13" thickBot="1" x14ac:dyDescent="0.3">
      <c r="B163" s="159" t="s">
        <v>251</v>
      </c>
      <c r="C163" s="159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7">
        <v>3501942</v>
      </c>
      <c r="J163" s="209">
        <v>63105</v>
      </c>
      <c r="K163" s="357">
        <v>3565047</v>
      </c>
    </row>
    <row r="164" spans="2:12" x14ac:dyDescent="0.25">
      <c r="B164" s="5"/>
      <c r="C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25">
      <c r="B165" s="158" t="s">
        <v>234</v>
      </c>
      <c r="C165" s="158"/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53">
        <v>3330672</v>
      </c>
      <c r="J165" s="178">
        <v>63500</v>
      </c>
      <c r="K165" s="353">
        <v>3394172</v>
      </c>
    </row>
    <row r="166" spans="2:12" x14ac:dyDescent="0.25">
      <c r="B166" s="193" t="s">
        <v>186</v>
      </c>
      <c r="C166" s="193"/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73">
        <v>17811</v>
      </c>
      <c r="J166" s="175">
        <v>-143</v>
      </c>
      <c r="K166" s="370">
        <v>17668</v>
      </c>
    </row>
    <row r="167" spans="2:12" x14ac:dyDescent="0.25">
      <c r="B167" s="193" t="s">
        <v>77</v>
      </c>
      <c r="C167" s="193"/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5">
        <v>2065</v>
      </c>
      <c r="J167" s="230" t="s">
        <v>19</v>
      </c>
      <c r="K167" s="370">
        <v>2065</v>
      </c>
    </row>
    <row r="168" spans="2:12" x14ac:dyDescent="0.25">
      <c r="B168" s="194" t="s">
        <v>78</v>
      </c>
      <c r="C168" s="194"/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53">
        <v>19876</v>
      </c>
      <c r="J168" s="175">
        <v>-143</v>
      </c>
      <c r="K168" s="353">
        <v>19733</v>
      </c>
    </row>
    <row r="169" spans="2:12" x14ac:dyDescent="0.25">
      <c r="B169" s="169" t="s">
        <v>189</v>
      </c>
      <c r="C169" s="169"/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71">
        <v>23357</v>
      </c>
      <c r="J169" s="230">
        <v>-63357</v>
      </c>
      <c r="K169" s="371">
        <v>-40000</v>
      </c>
    </row>
    <row r="170" spans="2:12" ht="13" thickBot="1" x14ac:dyDescent="0.3">
      <c r="B170" s="60" t="s">
        <v>255</v>
      </c>
      <c r="C170" s="60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7">
        <v>3373905</v>
      </c>
      <c r="J170" s="209" t="s">
        <v>19</v>
      </c>
      <c r="K170" s="357">
        <v>3373905</v>
      </c>
    </row>
    <row r="171" spans="2:12" x14ac:dyDescent="0.25">
      <c r="B171" s="61"/>
      <c r="C171" s="61"/>
    </row>
    <row r="173" spans="2:12" ht="13" thickBot="1" x14ac:dyDescent="0.3">
      <c r="B173" s="158" t="s">
        <v>200</v>
      </c>
      <c r="C173" s="158"/>
      <c r="D173" s="5"/>
      <c r="E173" s="5"/>
      <c r="F173" s="5"/>
      <c r="G173" s="5"/>
      <c r="H173" s="5"/>
      <c r="I173" s="5"/>
      <c r="J173" s="5"/>
      <c r="K173" s="5"/>
    </row>
    <row r="174" spans="2:12" ht="13" thickBot="1" x14ac:dyDescent="0.3">
      <c r="B174" s="376"/>
      <c r="C174" s="376"/>
      <c r="D174" s="377"/>
      <c r="E174" s="377"/>
      <c r="F174" s="514" t="s">
        <v>46</v>
      </c>
      <c r="G174" s="515"/>
      <c r="H174" s="377"/>
      <c r="I174" s="377"/>
      <c r="J174" s="377"/>
      <c r="K174" s="377"/>
      <c r="L174" s="377"/>
    </row>
    <row r="175" spans="2:12" ht="75.5" thickBot="1" x14ac:dyDescent="0.3">
      <c r="B175" s="376"/>
      <c r="C175" s="376"/>
      <c r="D175" s="378" t="s">
        <v>44</v>
      </c>
      <c r="E175" s="378" t="s">
        <v>45</v>
      </c>
      <c r="F175" s="378" t="s">
        <v>194</v>
      </c>
      <c r="G175" s="379" t="s">
        <v>195</v>
      </c>
      <c r="H175" s="378" t="s">
        <v>190</v>
      </c>
      <c r="I175" s="378" t="s">
        <v>136</v>
      </c>
      <c r="J175" s="378" t="s">
        <v>139</v>
      </c>
      <c r="K175" s="378" t="s">
        <v>73</v>
      </c>
      <c r="L175" s="378" t="s">
        <v>74</v>
      </c>
    </row>
    <row r="176" spans="2:12" x14ac:dyDescent="0.25">
      <c r="B176" s="376"/>
      <c r="C176" s="376"/>
      <c r="D176" s="377" t="s">
        <v>1</v>
      </c>
      <c r="E176" s="380" t="s">
        <v>395</v>
      </c>
      <c r="F176" s="377" t="s">
        <v>1</v>
      </c>
      <c r="G176" s="377" t="s">
        <v>1</v>
      </c>
      <c r="H176" s="377" t="s">
        <v>1</v>
      </c>
      <c r="I176" s="377" t="s">
        <v>1</v>
      </c>
      <c r="J176" s="377" t="s">
        <v>1</v>
      </c>
      <c r="K176" s="377" t="s">
        <v>1</v>
      </c>
      <c r="L176" s="377" t="s">
        <v>1</v>
      </c>
    </row>
    <row r="177" spans="2:12" x14ac:dyDescent="0.25">
      <c r="B177" s="303"/>
      <c r="C177" s="303"/>
      <c r="D177" s="299"/>
      <c r="E177" s="299"/>
      <c r="F177" s="299"/>
      <c r="G177" s="299"/>
      <c r="H177" s="299"/>
      <c r="I177" s="299"/>
      <c r="J177" s="9"/>
      <c r="K177" s="310"/>
      <c r="L177" s="9"/>
    </row>
    <row r="178" spans="2:12" x14ac:dyDescent="0.25">
      <c r="B178" s="158" t="s">
        <v>278</v>
      </c>
      <c r="C178" s="158"/>
      <c r="D178" s="294">
        <v>2166901</v>
      </c>
      <c r="E178" s="294">
        <v>692761</v>
      </c>
      <c r="F178" s="294">
        <v>-16182</v>
      </c>
      <c r="G178" s="294">
        <v>-210</v>
      </c>
      <c r="H178" s="294" t="s">
        <v>19</v>
      </c>
      <c r="I178" s="294">
        <v>603247</v>
      </c>
      <c r="J178" s="381">
        <v>3446517</v>
      </c>
      <c r="K178" s="294">
        <v>62377</v>
      </c>
      <c r="L178" s="381">
        <v>3508894</v>
      </c>
    </row>
    <row r="179" spans="2:12" x14ac:dyDescent="0.25">
      <c r="B179" s="195" t="s">
        <v>186</v>
      </c>
      <c r="C179" s="195"/>
      <c r="D179" s="295" t="s">
        <v>19</v>
      </c>
      <c r="E179" s="295" t="s">
        <v>19</v>
      </c>
      <c r="F179" s="295" t="s">
        <v>19</v>
      </c>
      <c r="G179" s="295" t="s">
        <v>19</v>
      </c>
      <c r="H179" s="295" t="s">
        <v>19</v>
      </c>
      <c r="I179" s="295">
        <v>126737</v>
      </c>
      <c r="J179" s="381">
        <v>126737</v>
      </c>
      <c r="K179" s="294">
        <v>1412</v>
      </c>
      <c r="L179" s="381">
        <v>128149</v>
      </c>
    </row>
    <row r="180" spans="2:12" ht="13" thickBot="1" x14ac:dyDescent="0.3">
      <c r="B180" s="195" t="s">
        <v>196</v>
      </c>
      <c r="C180" s="195"/>
      <c r="D180" s="296" t="s">
        <v>19</v>
      </c>
      <c r="E180" s="296" t="s">
        <v>19</v>
      </c>
      <c r="F180" s="296" t="s">
        <v>19</v>
      </c>
      <c r="G180" s="296">
        <v>-579</v>
      </c>
      <c r="H180" s="296" t="s">
        <v>19</v>
      </c>
      <c r="I180" s="296" t="s">
        <v>19</v>
      </c>
      <c r="J180" s="370">
        <v>-579</v>
      </c>
      <c r="K180" s="175">
        <v>-464</v>
      </c>
      <c r="L180" s="370">
        <v>-1043</v>
      </c>
    </row>
    <row r="181" spans="2:12" x14ac:dyDescent="0.25">
      <c r="B181" s="196" t="s">
        <v>78</v>
      </c>
      <c r="C181" s="196"/>
      <c r="D181" s="297" t="s">
        <v>19</v>
      </c>
      <c r="E181" s="297" t="s">
        <v>19</v>
      </c>
      <c r="F181" s="297" t="s">
        <v>19</v>
      </c>
      <c r="G181" s="297">
        <v>-579</v>
      </c>
      <c r="H181" s="297" t="s">
        <v>19</v>
      </c>
      <c r="I181" s="297">
        <v>126737</v>
      </c>
      <c r="J181" s="382">
        <v>126158</v>
      </c>
      <c r="K181" s="298">
        <v>948</v>
      </c>
      <c r="L181" s="382">
        <v>127106</v>
      </c>
    </row>
    <row r="182" spans="2:12" x14ac:dyDescent="0.25">
      <c r="B182" s="195" t="s">
        <v>79</v>
      </c>
      <c r="C182" s="195"/>
      <c r="D182" s="299">
        <v>72445</v>
      </c>
      <c r="E182" s="299">
        <v>25529</v>
      </c>
      <c r="F182" s="299" t="s">
        <v>19</v>
      </c>
      <c r="G182" s="299" t="s">
        <v>19</v>
      </c>
      <c r="H182" s="299" t="s">
        <v>19</v>
      </c>
      <c r="I182" s="299" t="s">
        <v>19</v>
      </c>
      <c r="J182" s="381">
        <v>97974</v>
      </c>
      <c r="K182" s="299" t="s">
        <v>19</v>
      </c>
      <c r="L182" s="381">
        <v>97974</v>
      </c>
    </row>
    <row r="183" spans="2:12" x14ac:dyDescent="0.25">
      <c r="B183" s="195" t="s">
        <v>80</v>
      </c>
      <c r="C183" s="195"/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70">
        <v>-137496</v>
      </c>
      <c r="K183" s="299" t="s">
        <v>19</v>
      </c>
      <c r="L183" s="370">
        <v>-137496</v>
      </c>
    </row>
    <row r="184" spans="2:12" x14ac:dyDescent="0.25">
      <c r="B184" s="195" t="s">
        <v>147</v>
      </c>
      <c r="C184" s="195"/>
      <c r="D184" s="300" t="s">
        <v>19</v>
      </c>
      <c r="E184" s="175">
        <v>-100015</v>
      </c>
      <c r="F184" s="300" t="s">
        <v>19</v>
      </c>
      <c r="G184" s="300" t="s">
        <v>19</v>
      </c>
      <c r="H184" s="300" t="s">
        <v>19</v>
      </c>
      <c r="I184" s="300" t="s">
        <v>19</v>
      </c>
      <c r="J184" s="370">
        <v>-100015</v>
      </c>
      <c r="K184" s="299" t="s">
        <v>19</v>
      </c>
      <c r="L184" s="370">
        <v>-100015</v>
      </c>
    </row>
    <row r="185" spans="2:12" ht="13" thickBot="1" x14ac:dyDescent="0.3">
      <c r="B185" s="195" t="s">
        <v>81</v>
      </c>
      <c r="C185" s="195"/>
      <c r="D185" s="295" t="s">
        <v>19</v>
      </c>
      <c r="E185" s="295">
        <v>7527</v>
      </c>
      <c r="F185" s="295" t="s">
        <v>19</v>
      </c>
      <c r="G185" s="295" t="s">
        <v>19</v>
      </c>
      <c r="H185" s="295" t="s">
        <v>19</v>
      </c>
      <c r="I185" s="295">
        <v>-7527</v>
      </c>
      <c r="J185" s="377" t="s">
        <v>19</v>
      </c>
      <c r="K185" s="299" t="s">
        <v>19</v>
      </c>
      <c r="L185" s="377" t="s">
        <v>19</v>
      </c>
    </row>
    <row r="186" spans="2:12" ht="13" thickBot="1" x14ac:dyDescent="0.3">
      <c r="B186" s="158" t="s">
        <v>282</v>
      </c>
      <c r="C186" s="158"/>
      <c r="D186" s="301">
        <v>2239346</v>
      </c>
      <c r="E186" s="301">
        <v>625802</v>
      </c>
      <c r="F186" s="301">
        <v>-16182</v>
      </c>
      <c r="G186" s="301">
        <v>-789</v>
      </c>
      <c r="H186" s="301" t="s">
        <v>19</v>
      </c>
      <c r="I186" s="301">
        <v>584961</v>
      </c>
      <c r="J186" s="383">
        <v>3433138</v>
      </c>
      <c r="K186" s="301">
        <v>63325</v>
      </c>
      <c r="L186" s="383">
        <v>3496463</v>
      </c>
    </row>
    <row r="187" spans="2:12" ht="13" thickTop="1" x14ac:dyDescent="0.25">
      <c r="B187" s="5"/>
      <c r="C187" s="5"/>
      <c r="D187" s="5"/>
      <c r="E187" s="5"/>
      <c r="F187" s="5"/>
      <c r="G187" s="5"/>
      <c r="H187" s="5"/>
      <c r="I187" s="5"/>
      <c r="J187" s="384"/>
      <c r="K187" s="5"/>
      <c r="L187" s="384"/>
    </row>
    <row r="188" spans="2:12" x14ac:dyDescent="0.25">
      <c r="B188" s="158" t="s">
        <v>280</v>
      </c>
      <c r="C188" s="158"/>
      <c r="D188" s="294">
        <v>2239346</v>
      </c>
      <c r="E188" s="294">
        <v>615343</v>
      </c>
      <c r="F188" s="294">
        <v>-50056</v>
      </c>
      <c r="G188" s="294">
        <v>-1631</v>
      </c>
      <c r="H188" s="294" t="s">
        <v>19</v>
      </c>
      <c r="I188" s="294">
        <v>527670</v>
      </c>
      <c r="J188" s="381">
        <v>3330672</v>
      </c>
      <c r="K188" s="294">
        <v>63500</v>
      </c>
      <c r="L188" s="381">
        <v>3394172</v>
      </c>
    </row>
    <row r="189" spans="2:12" x14ac:dyDescent="0.25">
      <c r="B189" s="195" t="s">
        <v>186</v>
      </c>
      <c r="C189" s="195"/>
      <c r="D189" s="295" t="s">
        <v>19</v>
      </c>
      <c r="E189" s="295" t="s">
        <v>19</v>
      </c>
      <c r="F189" s="295" t="s">
        <v>19</v>
      </c>
      <c r="G189" s="295" t="s">
        <v>19</v>
      </c>
      <c r="H189" s="295" t="s">
        <v>19</v>
      </c>
      <c r="I189" s="295">
        <v>156228</v>
      </c>
      <c r="J189" s="381">
        <v>156228</v>
      </c>
      <c r="K189" s="175">
        <v>-143</v>
      </c>
      <c r="L189" s="381">
        <v>156085</v>
      </c>
    </row>
    <row r="190" spans="2:12" ht="13" thickBot="1" x14ac:dyDescent="0.3">
      <c r="B190" s="195" t="s">
        <v>196</v>
      </c>
      <c r="C190" s="195"/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5">
        <v>66483</v>
      </c>
      <c r="K190" s="54" t="s">
        <v>19</v>
      </c>
      <c r="L190" s="385">
        <v>66483</v>
      </c>
    </row>
    <row r="191" spans="2:12" x14ac:dyDescent="0.25">
      <c r="B191" s="196" t="s">
        <v>78</v>
      </c>
      <c r="C191" s="196"/>
      <c r="D191" s="302" t="s">
        <v>19</v>
      </c>
      <c r="E191" s="302" t="s">
        <v>19</v>
      </c>
      <c r="F191" s="302">
        <v>51547</v>
      </c>
      <c r="G191" s="302">
        <v>1432</v>
      </c>
      <c r="H191" s="302">
        <v>13504</v>
      </c>
      <c r="I191" s="302">
        <v>156228</v>
      </c>
      <c r="J191" s="382">
        <v>222711</v>
      </c>
      <c r="K191" s="297">
        <v>-143</v>
      </c>
      <c r="L191" s="382">
        <v>222568</v>
      </c>
    </row>
    <row r="192" spans="2:12" x14ac:dyDescent="0.25">
      <c r="B192" s="195" t="s">
        <v>80</v>
      </c>
      <c r="C192" s="195"/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70">
        <v>-110176</v>
      </c>
      <c r="K192" s="175" t="s">
        <v>19</v>
      </c>
      <c r="L192" s="370">
        <v>-110176</v>
      </c>
    </row>
    <row r="193" spans="2:12" x14ac:dyDescent="0.25">
      <c r="B193" s="195" t="s">
        <v>189</v>
      </c>
      <c r="C193" s="195"/>
      <c r="D193" s="295" t="s">
        <v>19</v>
      </c>
      <c r="E193" s="295" t="s">
        <v>19</v>
      </c>
      <c r="F193" s="295" t="s">
        <v>19</v>
      </c>
      <c r="G193" s="295" t="s">
        <v>19</v>
      </c>
      <c r="H193" s="295" t="s">
        <v>19</v>
      </c>
      <c r="I193" s="295">
        <v>23357</v>
      </c>
      <c r="J193" s="381">
        <v>23357</v>
      </c>
      <c r="K193" s="175">
        <v>-63357</v>
      </c>
      <c r="L193" s="381">
        <v>-40000</v>
      </c>
    </row>
    <row r="194" spans="2:12" ht="13" thickBot="1" x14ac:dyDescent="0.3">
      <c r="B194" s="195" t="s">
        <v>81</v>
      </c>
      <c r="C194" s="195"/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7" t="s">
        <v>19</v>
      </c>
      <c r="K194" s="300" t="s">
        <v>19</v>
      </c>
      <c r="L194" s="377" t="s">
        <v>19</v>
      </c>
    </row>
    <row r="195" spans="2:12" ht="13" thickBot="1" x14ac:dyDescent="0.3">
      <c r="B195" s="158" t="s">
        <v>283</v>
      </c>
      <c r="C195" s="158"/>
      <c r="D195" s="301">
        <v>2239346</v>
      </c>
      <c r="E195" s="301">
        <v>619407</v>
      </c>
      <c r="F195" s="301">
        <v>1491</v>
      </c>
      <c r="G195" s="301">
        <v>-199</v>
      </c>
      <c r="H195" s="301">
        <v>13504</v>
      </c>
      <c r="I195" s="301">
        <v>593015</v>
      </c>
      <c r="J195" s="383">
        <v>3466564</v>
      </c>
      <c r="K195" s="301" t="s">
        <v>19</v>
      </c>
      <c r="L195" s="383">
        <v>3466564</v>
      </c>
    </row>
    <row r="196" spans="2:12" ht="13" thickTop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2" ht="13" thickBot="1" x14ac:dyDescent="0.3">
      <c r="B197" s="158" t="s">
        <v>266</v>
      </c>
      <c r="C197" s="158"/>
      <c r="D197" s="5"/>
      <c r="E197" s="5"/>
      <c r="F197" s="5"/>
      <c r="G197" s="5"/>
      <c r="H197" s="5"/>
      <c r="I197" s="5"/>
      <c r="J197" s="5"/>
      <c r="K197" s="5"/>
    </row>
    <row r="198" spans="2:12" ht="13" thickBot="1" x14ac:dyDescent="0.3">
      <c r="B198" s="376"/>
      <c r="C198" s="376"/>
      <c r="D198" s="377"/>
      <c r="E198" s="377"/>
      <c r="F198" s="514" t="s">
        <v>46</v>
      </c>
      <c r="G198" s="515"/>
      <c r="H198" s="377"/>
      <c r="I198" s="377"/>
      <c r="J198" s="377"/>
      <c r="K198" s="377"/>
      <c r="L198" s="377"/>
    </row>
    <row r="199" spans="2:12" ht="75.5" thickBot="1" x14ac:dyDescent="0.3">
      <c r="B199" s="376"/>
      <c r="C199" s="376"/>
      <c r="D199" s="378" t="s">
        <v>44</v>
      </c>
      <c r="E199" s="378" t="s">
        <v>45</v>
      </c>
      <c r="F199" s="378" t="s">
        <v>194</v>
      </c>
      <c r="G199" s="379" t="s">
        <v>195</v>
      </c>
      <c r="H199" s="378" t="s">
        <v>190</v>
      </c>
      <c r="I199" s="378" t="s">
        <v>136</v>
      </c>
      <c r="J199" s="378" t="s">
        <v>139</v>
      </c>
      <c r="K199" s="378" t="s">
        <v>73</v>
      </c>
      <c r="L199" s="378" t="s">
        <v>74</v>
      </c>
    </row>
    <row r="200" spans="2:12" x14ac:dyDescent="0.25">
      <c r="B200" s="376"/>
      <c r="C200" s="376"/>
      <c r="D200" s="377" t="s">
        <v>1</v>
      </c>
      <c r="E200" s="380" t="s">
        <v>395</v>
      </c>
      <c r="F200" s="377" t="s">
        <v>1</v>
      </c>
      <c r="G200" s="377" t="s">
        <v>1</v>
      </c>
      <c r="H200" s="377" t="s">
        <v>1</v>
      </c>
      <c r="I200" s="377" t="s">
        <v>1</v>
      </c>
      <c r="J200" s="377" t="s">
        <v>1</v>
      </c>
      <c r="K200" s="377" t="s">
        <v>1</v>
      </c>
      <c r="L200" s="377" t="s">
        <v>1</v>
      </c>
    </row>
    <row r="201" spans="2:12" x14ac:dyDescent="0.25">
      <c r="B201" s="303"/>
      <c r="C201" s="303"/>
      <c r="D201" s="299"/>
      <c r="E201" s="299"/>
      <c r="F201" s="299"/>
      <c r="G201" s="299"/>
      <c r="H201" s="299"/>
      <c r="I201" s="299"/>
      <c r="J201" s="9"/>
      <c r="K201" s="310"/>
      <c r="L201" s="9"/>
    </row>
    <row r="202" spans="2:12" x14ac:dyDescent="0.25">
      <c r="B202" s="158" t="s">
        <v>278</v>
      </c>
      <c r="C202" s="158"/>
      <c r="D202" s="294">
        <v>2166901</v>
      </c>
      <c r="E202" s="294">
        <v>692761</v>
      </c>
      <c r="F202" s="178">
        <v>-16182</v>
      </c>
      <c r="G202" s="178">
        <v>-210</v>
      </c>
      <c r="H202" s="299" t="s">
        <v>19</v>
      </c>
      <c r="I202" s="294">
        <v>603247</v>
      </c>
      <c r="J202" s="381">
        <v>3446517</v>
      </c>
      <c r="K202" s="294">
        <v>62377</v>
      </c>
      <c r="L202" s="381">
        <v>3508894</v>
      </c>
    </row>
    <row r="203" spans="2:12" x14ac:dyDescent="0.25">
      <c r="B203" s="195" t="s">
        <v>186</v>
      </c>
      <c r="C203" s="195"/>
      <c r="D203" s="300" t="s">
        <v>19</v>
      </c>
      <c r="E203" s="300" t="s">
        <v>19</v>
      </c>
      <c r="F203" s="300" t="s">
        <v>19</v>
      </c>
      <c r="G203" s="300" t="s">
        <v>19</v>
      </c>
      <c r="H203" s="300" t="s">
        <v>19</v>
      </c>
      <c r="I203" s="295">
        <v>225789</v>
      </c>
      <c r="J203" s="381">
        <v>225789</v>
      </c>
      <c r="K203" s="294">
        <v>1599</v>
      </c>
      <c r="L203" s="381">
        <v>227388</v>
      </c>
    </row>
    <row r="204" spans="2:12" ht="13" thickBot="1" x14ac:dyDescent="0.3">
      <c r="B204" s="195" t="s">
        <v>196</v>
      </c>
      <c r="C204" s="195"/>
      <c r="D204" s="54" t="s">
        <v>19</v>
      </c>
      <c r="E204" s="54" t="s">
        <v>19</v>
      </c>
      <c r="F204" s="54" t="s">
        <v>19</v>
      </c>
      <c r="G204" s="304">
        <v>-1059</v>
      </c>
      <c r="H204" s="54" t="s">
        <v>19</v>
      </c>
      <c r="I204" s="296" t="s">
        <v>19</v>
      </c>
      <c r="J204" s="370">
        <v>-1059</v>
      </c>
      <c r="K204" s="175">
        <v>-846</v>
      </c>
      <c r="L204" s="370">
        <v>-1905</v>
      </c>
    </row>
    <row r="205" spans="2:12" x14ac:dyDescent="0.25">
      <c r="B205" s="196" t="s">
        <v>78</v>
      </c>
      <c r="C205" s="196"/>
      <c r="D205" s="297" t="s">
        <v>19</v>
      </c>
      <c r="E205" s="297" t="s">
        <v>19</v>
      </c>
      <c r="F205" s="297" t="s">
        <v>19</v>
      </c>
      <c r="G205" s="297">
        <v>-1059</v>
      </c>
      <c r="H205" s="297" t="s">
        <v>19</v>
      </c>
      <c r="I205" s="297">
        <v>225789</v>
      </c>
      <c r="J205" s="382">
        <v>224730</v>
      </c>
      <c r="K205" s="298">
        <v>753</v>
      </c>
      <c r="L205" s="382">
        <v>225483</v>
      </c>
    </row>
    <row r="206" spans="2:12" x14ac:dyDescent="0.25">
      <c r="B206" s="195" t="s">
        <v>79</v>
      </c>
      <c r="C206" s="195"/>
      <c r="D206" s="295">
        <v>72445</v>
      </c>
      <c r="E206" s="295">
        <v>25529</v>
      </c>
      <c r="F206" s="300" t="s">
        <v>19</v>
      </c>
      <c r="G206" s="300" t="s">
        <v>19</v>
      </c>
      <c r="H206" s="300" t="s">
        <v>19</v>
      </c>
      <c r="I206" s="299" t="s">
        <v>19</v>
      </c>
      <c r="J206" s="381">
        <v>97974</v>
      </c>
      <c r="K206" s="299" t="s">
        <v>19</v>
      </c>
      <c r="L206" s="381">
        <v>97974</v>
      </c>
    </row>
    <row r="207" spans="2:12" x14ac:dyDescent="0.25">
      <c r="B207" s="195" t="s">
        <v>80</v>
      </c>
      <c r="C207" s="195"/>
      <c r="D207" s="300" t="s">
        <v>19</v>
      </c>
      <c r="E207" s="300" t="s">
        <v>19</v>
      </c>
      <c r="F207" s="300" t="s">
        <v>19</v>
      </c>
      <c r="G207" s="300" t="s">
        <v>19</v>
      </c>
      <c r="H207" s="300" t="s">
        <v>19</v>
      </c>
      <c r="I207" s="175">
        <v>-137496</v>
      </c>
      <c r="J207" s="370">
        <v>-137496</v>
      </c>
      <c r="K207" s="299" t="s">
        <v>19</v>
      </c>
      <c r="L207" s="370">
        <v>-137496</v>
      </c>
    </row>
    <row r="208" spans="2:12" x14ac:dyDescent="0.25">
      <c r="B208" s="195" t="s">
        <v>147</v>
      </c>
      <c r="C208" s="195"/>
      <c r="D208" s="300" t="s">
        <v>19</v>
      </c>
      <c r="E208" s="175">
        <v>-100015</v>
      </c>
      <c r="F208" s="300" t="s">
        <v>19</v>
      </c>
      <c r="G208" s="300" t="s">
        <v>19</v>
      </c>
      <c r="H208" s="300" t="s">
        <v>19</v>
      </c>
      <c r="I208" s="300" t="s">
        <v>19</v>
      </c>
      <c r="J208" s="370">
        <v>-100015</v>
      </c>
      <c r="K208" s="299" t="s">
        <v>19</v>
      </c>
      <c r="L208" s="370">
        <v>-100015</v>
      </c>
    </row>
    <row r="209" spans="2:12" ht="13" thickBot="1" x14ac:dyDescent="0.3">
      <c r="B209" s="195" t="s">
        <v>81</v>
      </c>
      <c r="C209" s="195"/>
      <c r="D209" s="300" t="s">
        <v>19</v>
      </c>
      <c r="E209" s="175">
        <v>-2932</v>
      </c>
      <c r="F209" s="300" t="s">
        <v>19</v>
      </c>
      <c r="G209" s="300" t="s">
        <v>19</v>
      </c>
      <c r="H209" s="300" t="s">
        <v>19</v>
      </c>
      <c r="I209" s="295">
        <v>2932</v>
      </c>
      <c r="J209" s="377" t="s">
        <v>19</v>
      </c>
      <c r="K209" s="299" t="s">
        <v>19</v>
      </c>
      <c r="L209" s="377" t="s">
        <v>19</v>
      </c>
    </row>
    <row r="210" spans="2:12" ht="13" thickBot="1" x14ac:dyDescent="0.3">
      <c r="B210" s="158" t="s">
        <v>279</v>
      </c>
      <c r="C210" s="158"/>
      <c r="D210" s="346">
        <v>2239346</v>
      </c>
      <c r="E210" s="346">
        <v>615343</v>
      </c>
      <c r="F210" s="346">
        <v>-16182</v>
      </c>
      <c r="G210" s="346">
        <v>-1269</v>
      </c>
      <c r="H210" s="346" t="s">
        <v>19</v>
      </c>
      <c r="I210" s="346">
        <v>694472</v>
      </c>
      <c r="J210" s="383">
        <v>3531710</v>
      </c>
      <c r="K210" s="301">
        <v>63130</v>
      </c>
      <c r="L210" s="383">
        <v>3594840</v>
      </c>
    </row>
    <row r="211" spans="2:12" ht="13" thickTop="1" x14ac:dyDescent="0.25">
      <c r="B211" s="5"/>
      <c r="C211" s="5"/>
      <c r="D211" s="5"/>
      <c r="E211" s="5"/>
      <c r="F211" s="5"/>
      <c r="G211" s="5"/>
      <c r="H211" s="306"/>
      <c r="I211" s="5"/>
      <c r="J211" s="384"/>
      <c r="K211" s="5"/>
      <c r="L211" s="384"/>
    </row>
    <row r="212" spans="2:12" x14ac:dyDescent="0.25">
      <c r="B212" s="158" t="s">
        <v>280</v>
      </c>
      <c r="C212" s="158"/>
      <c r="D212" s="294">
        <v>2239346</v>
      </c>
      <c r="E212" s="294">
        <v>615343</v>
      </c>
      <c r="F212" s="178">
        <v>-50056</v>
      </c>
      <c r="G212" s="178">
        <v>-1631</v>
      </c>
      <c r="H212" s="299" t="s">
        <v>19</v>
      </c>
      <c r="I212" s="294">
        <v>527670</v>
      </c>
      <c r="J212" s="381">
        <v>3330672</v>
      </c>
      <c r="K212" s="294">
        <v>63500</v>
      </c>
      <c r="L212" s="381">
        <v>3394172</v>
      </c>
    </row>
    <row r="213" spans="2:12" x14ac:dyDescent="0.25">
      <c r="B213" s="195" t="s">
        <v>186</v>
      </c>
      <c r="C213" s="195"/>
      <c r="D213" s="300" t="s">
        <v>19</v>
      </c>
      <c r="E213" s="300" t="s">
        <v>19</v>
      </c>
      <c r="F213" s="300" t="s">
        <v>19</v>
      </c>
      <c r="G213" s="300" t="s">
        <v>19</v>
      </c>
      <c r="H213" s="300" t="s">
        <v>19</v>
      </c>
      <c r="I213" s="295">
        <v>220643</v>
      </c>
      <c r="J213" s="381">
        <v>220643</v>
      </c>
      <c r="K213" s="175">
        <v>-143</v>
      </c>
      <c r="L213" s="381">
        <v>220500</v>
      </c>
    </row>
    <row r="214" spans="2:12" ht="13" thickBot="1" x14ac:dyDescent="0.3">
      <c r="B214" s="195" t="s">
        <v>196</v>
      </c>
      <c r="C214" s="195"/>
      <c r="D214" s="54" t="s">
        <v>19</v>
      </c>
      <c r="E214" s="54" t="s">
        <v>19</v>
      </c>
      <c r="F214" s="304">
        <v>51547</v>
      </c>
      <c r="G214" s="54">
        <v>413</v>
      </c>
      <c r="H214" s="304">
        <v>23689</v>
      </c>
      <c r="I214" s="54" t="s">
        <v>19</v>
      </c>
      <c r="J214" s="385">
        <v>75649</v>
      </c>
      <c r="K214" s="54" t="s">
        <v>19</v>
      </c>
      <c r="L214" s="385">
        <v>75649</v>
      </c>
    </row>
    <row r="215" spans="2:12" x14ac:dyDescent="0.25">
      <c r="B215" s="196" t="s">
        <v>78</v>
      </c>
      <c r="C215" s="196"/>
      <c r="D215" s="298" t="s">
        <v>19</v>
      </c>
      <c r="E215" s="298" t="s">
        <v>19</v>
      </c>
      <c r="F215" s="302">
        <v>51547</v>
      </c>
      <c r="G215" s="298">
        <v>413</v>
      </c>
      <c r="H215" s="302">
        <v>23689</v>
      </c>
      <c r="I215" s="302">
        <v>220643</v>
      </c>
      <c r="J215" s="382">
        <v>296292</v>
      </c>
      <c r="K215" s="297">
        <v>-143</v>
      </c>
      <c r="L215" s="382">
        <v>296149</v>
      </c>
    </row>
    <row r="216" spans="2:12" x14ac:dyDescent="0.25">
      <c r="B216" s="195" t="s">
        <v>80</v>
      </c>
      <c r="C216" s="195"/>
      <c r="D216" s="300" t="s">
        <v>19</v>
      </c>
      <c r="E216" s="300" t="s">
        <v>19</v>
      </c>
      <c r="F216" s="300" t="s">
        <v>19</v>
      </c>
      <c r="G216" s="300" t="s">
        <v>19</v>
      </c>
      <c r="H216" s="300" t="s">
        <v>19</v>
      </c>
      <c r="I216" s="175">
        <v>-110176</v>
      </c>
      <c r="J216" s="370">
        <v>-110176</v>
      </c>
      <c r="K216" s="175" t="s">
        <v>19</v>
      </c>
      <c r="L216" s="370">
        <v>-110176</v>
      </c>
    </row>
    <row r="217" spans="2:12" x14ac:dyDescent="0.25">
      <c r="B217" s="195" t="s">
        <v>189</v>
      </c>
      <c r="C217" s="195"/>
      <c r="D217" s="300" t="s">
        <v>19</v>
      </c>
      <c r="E217" s="300" t="s">
        <v>19</v>
      </c>
      <c r="F217" s="300" t="s">
        <v>19</v>
      </c>
      <c r="G217" s="300" t="s">
        <v>19</v>
      </c>
      <c r="H217" s="300" t="s">
        <v>19</v>
      </c>
      <c r="I217" s="295">
        <v>23357</v>
      </c>
      <c r="J217" s="381">
        <v>23357</v>
      </c>
      <c r="K217" s="175">
        <v>-63357</v>
      </c>
      <c r="L217" s="381">
        <v>-40000</v>
      </c>
    </row>
    <row r="218" spans="2:12" ht="13" thickBot="1" x14ac:dyDescent="0.3">
      <c r="B218" s="195" t="s">
        <v>81</v>
      </c>
      <c r="C218" s="195"/>
      <c r="D218" s="300" t="s">
        <v>19</v>
      </c>
      <c r="E218" s="295">
        <v>4064</v>
      </c>
      <c r="F218" s="300" t="s">
        <v>19</v>
      </c>
      <c r="G218" s="300" t="s">
        <v>19</v>
      </c>
      <c r="H218" s="300" t="s">
        <v>19</v>
      </c>
      <c r="I218" s="175">
        <v>-4064</v>
      </c>
      <c r="J218" s="377" t="s">
        <v>19</v>
      </c>
      <c r="K218" s="300" t="s">
        <v>19</v>
      </c>
      <c r="L218" s="377" t="s">
        <v>19</v>
      </c>
    </row>
    <row r="219" spans="2:12" ht="13" thickBot="1" x14ac:dyDescent="0.3">
      <c r="B219" s="158" t="s">
        <v>281</v>
      </c>
      <c r="C219" s="158"/>
      <c r="D219" s="301">
        <v>2239346</v>
      </c>
      <c r="E219" s="301">
        <v>619407</v>
      </c>
      <c r="F219" s="301">
        <v>1491</v>
      </c>
      <c r="G219" s="281">
        <v>-1218</v>
      </c>
      <c r="H219" s="301">
        <v>23689</v>
      </c>
      <c r="I219" s="301">
        <v>657430</v>
      </c>
      <c r="J219" s="386">
        <v>3540145</v>
      </c>
      <c r="K219" s="305" t="s">
        <v>19</v>
      </c>
      <c r="L219" s="386">
        <v>3540145</v>
      </c>
    </row>
    <row r="220" spans="2:12" ht="13" thickTop="1" x14ac:dyDescent="0.25"/>
    <row r="222" spans="2:12" ht="13" thickBot="1" x14ac:dyDescent="0.3">
      <c r="B222" s="158" t="s">
        <v>285</v>
      </c>
      <c r="C222" s="158"/>
    </row>
    <row r="223" spans="2:12" ht="13.5" customHeight="1" thickBot="1" x14ac:dyDescent="0.3">
      <c r="B223" s="376"/>
      <c r="C223" s="376"/>
      <c r="D223" s="377"/>
      <c r="E223" s="377"/>
      <c r="F223" s="514" t="s">
        <v>46</v>
      </c>
      <c r="G223" s="515"/>
      <c r="H223" s="377"/>
      <c r="I223" s="377"/>
      <c r="J223" s="377"/>
      <c r="K223" s="377"/>
      <c r="L223" s="377"/>
    </row>
    <row r="224" spans="2:12" ht="75.5" thickBot="1" x14ac:dyDescent="0.3">
      <c r="B224" s="376"/>
      <c r="C224" s="376"/>
      <c r="D224" s="378" t="s">
        <v>44</v>
      </c>
      <c r="E224" s="378" t="s">
        <v>45</v>
      </c>
      <c r="F224" s="378" t="s">
        <v>194</v>
      </c>
      <c r="G224" s="379" t="s">
        <v>195</v>
      </c>
      <c r="H224" s="378" t="s">
        <v>190</v>
      </c>
      <c r="I224" s="378" t="s">
        <v>136</v>
      </c>
      <c r="J224" s="378" t="s">
        <v>139</v>
      </c>
      <c r="K224" s="378" t="s">
        <v>73</v>
      </c>
      <c r="L224" s="378" t="s">
        <v>74</v>
      </c>
    </row>
    <row r="225" spans="2:12" x14ac:dyDescent="0.25">
      <c r="B225" s="376"/>
      <c r="C225" s="376"/>
      <c r="D225" s="377" t="s">
        <v>1</v>
      </c>
      <c r="E225" s="380" t="s">
        <v>395</v>
      </c>
      <c r="F225" s="377" t="s">
        <v>1</v>
      </c>
      <c r="G225" s="377" t="s">
        <v>1</v>
      </c>
      <c r="H225" s="377" t="s">
        <v>1</v>
      </c>
      <c r="I225" s="377" t="s">
        <v>1</v>
      </c>
      <c r="J225" s="377" t="s">
        <v>1</v>
      </c>
      <c r="K225" s="377" t="s">
        <v>1</v>
      </c>
      <c r="L225" s="377" t="s">
        <v>1</v>
      </c>
    </row>
    <row r="226" spans="2:12" x14ac:dyDescent="0.25">
      <c r="B226" s="303"/>
      <c r="C226" s="303"/>
      <c r="D226" s="299"/>
      <c r="E226" s="299"/>
      <c r="F226" s="299"/>
      <c r="G226" s="299"/>
      <c r="H226" s="299"/>
      <c r="I226" s="9"/>
      <c r="J226" s="310"/>
      <c r="K226" s="9"/>
    </row>
    <row r="227" spans="2:12" x14ac:dyDescent="0.25">
      <c r="B227" s="158" t="s">
        <v>374</v>
      </c>
      <c r="C227" s="158"/>
      <c r="D227" s="294" t="s">
        <v>372</v>
      </c>
      <c r="E227" s="178" t="s">
        <v>373</v>
      </c>
      <c r="F227" s="178">
        <v>-16182</v>
      </c>
      <c r="G227" s="299">
        <v>-210</v>
      </c>
      <c r="H227" s="294" t="s">
        <v>19</v>
      </c>
      <c r="I227" s="294">
        <v>584301</v>
      </c>
      <c r="J227" s="381">
        <v>3427571</v>
      </c>
      <c r="K227" s="294">
        <v>62377</v>
      </c>
      <c r="L227" s="381">
        <v>3489948</v>
      </c>
    </row>
    <row r="228" spans="2:12" x14ac:dyDescent="0.25">
      <c r="B228" s="195" t="s">
        <v>75</v>
      </c>
      <c r="C228" s="195"/>
      <c r="D228" s="300" t="s">
        <v>19</v>
      </c>
      <c r="E228" s="300" t="s">
        <v>19</v>
      </c>
      <c r="F228" s="300" t="s">
        <v>19</v>
      </c>
      <c r="G228" s="300" t="s">
        <v>19</v>
      </c>
      <c r="H228" s="295" t="s">
        <v>19</v>
      </c>
      <c r="I228" s="295" t="s">
        <v>317</v>
      </c>
      <c r="J228" s="381" t="s">
        <v>317</v>
      </c>
      <c r="K228" s="294" t="s">
        <v>318</v>
      </c>
      <c r="L228" s="381">
        <v>78282</v>
      </c>
    </row>
    <row r="229" spans="2:12" ht="13" thickBot="1" x14ac:dyDescent="0.3">
      <c r="B229" s="195" t="s">
        <v>375</v>
      </c>
      <c r="C229" s="195"/>
      <c r="D229" s="54" t="s">
        <v>19</v>
      </c>
      <c r="E229" s="304" t="s">
        <v>19</v>
      </c>
      <c r="F229" s="304">
        <v>-30804</v>
      </c>
      <c r="G229" s="304">
        <v>-1421</v>
      </c>
      <c r="H229" s="296" t="s">
        <v>19</v>
      </c>
      <c r="I229" s="296" t="s">
        <v>19</v>
      </c>
      <c r="J229" s="370" t="s">
        <v>319</v>
      </c>
      <c r="K229" s="175" t="s">
        <v>154</v>
      </c>
      <c r="L229" s="370">
        <v>-33400</v>
      </c>
    </row>
    <row r="230" spans="2:12" x14ac:dyDescent="0.25">
      <c r="B230" s="196" t="s">
        <v>78</v>
      </c>
      <c r="C230" s="196"/>
      <c r="D230" s="297" t="s">
        <v>19</v>
      </c>
      <c r="E230" s="297" t="s">
        <v>19</v>
      </c>
      <c r="F230" s="297">
        <v>-30804</v>
      </c>
      <c r="G230" s="297">
        <v>-1421</v>
      </c>
      <c r="H230" s="297" t="s">
        <v>19</v>
      </c>
      <c r="I230" s="297">
        <v>75984</v>
      </c>
      <c r="J230" s="382" t="s">
        <v>320</v>
      </c>
      <c r="K230" s="298">
        <v>1123</v>
      </c>
      <c r="L230" s="382">
        <v>44882</v>
      </c>
    </row>
    <row r="231" spans="2:12" x14ac:dyDescent="0.25">
      <c r="B231" s="195" t="s">
        <v>79</v>
      </c>
      <c r="C231" s="195"/>
      <c r="D231" s="295" t="s">
        <v>321</v>
      </c>
      <c r="E231" s="300" t="s">
        <v>322</v>
      </c>
      <c r="F231" s="300" t="s">
        <v>19</v>
      </c>
      <c r="G231" s="300" t="s">
        <v>19</v>
      </c>
      <c r="H231" s="299" t="s">
        <v>19</v>
      </c>
      <c r="I231" s="299" t="s">
        <v>19</v>
      </c>
      <c r="J231" s="381" t="s">
        <v>323</v>
      </c>
      <c r="K231" s="299" t="s">
        <v>19</v>
      </c>
      <c r="L231" s="381">
        <v>97974</v>
      </c>
    </row>
    <row r="232" spans="2:12" x14ac:dyDescent="0.25">
      <c r="B232" s="195" t="s">
        <v>80</v>
      </c>
      <c r="C232" s="195"/>
      <c r="D232" s="300" t="s">
        <v>19</v>
      </c>
      <c r="E232" s="300" t="s">
        <v>19</v>
      </c>
      <c r="F232" s="300" t="s">
        <v>19</v>
      </c>
      <c r="G232" s="300" t="s">
        <v>19</v>
      </c>
      <c r="H232" s="175" t="s">
        <v>19</v>
      </c>
      <c r="I232" s="175">
        <v>-137496</v>
      </c>
      <c r="J232" s="370">
        <v>-137496</v>
      </c>
      <c r="K232" s="299" t="s">
        <v>19</v>
      </c>
      <c r="L232" s="370">
        <v>-137496</v>
      </c>
    </row>
    <row r="233" spans="2:12" x14ac:dyDescent="0.25">
      <c r="B233" s="195" t="s">
        <v>147</v>
      </c>
      <c r="C233" s="195"/>
      <c r="D233" s="175" t="s">
        <v>19</v>
      </c>
      <c r="E233" s="295">
        <v>-100015</v>
      </c>
      <c r="F233" s="300" t="s">
        <v>19</v>
      </c>
      <c r="G233" s="300" t="s">
        <v>19</v>
      </c>
      <c r="H233" s="300" t="s">
        <v>19</v>
      </c>
      <c r="I233" s="300" t="s">
        <v>19</v>
      </c>
      <c r="J233" s="370">
        <v>-100015</v>
      </c>
      <c r="K233" s="299" t="s">
        <v>19</v>
      </c>
      <c r="L233" s="370">
        <v>-100015</v>
      </c>
    </row>
    <row r="234" spans="2:12" ht="13" thickBot="1" x14ac:dyDescent="0.3">
      <c r="B234" s="195" t="s">
        <v>376</v>
      </c>
      <c r="C234" s="195"/>
      <c r="D234" s="175" t="s">
        <v>19</v>
      </c>
      <c r="E234" s="295">
        <v>-2932</v>
      </c>
      <c r="F234" s="300" t="s">
        <v>19</v>
      </c>
      <c r="G234" s="300" t="s">
        <v>19</v>
      </c>
      <c r="H234" s="295" t="s">
        <v>19</v>
      </c>
      <c r="I234" s="295">
        <v>2932</v>
      </c>
      <c r="J234" s="381" t="s">
        <v>19</v>
      </c>
      <c r="K234" s="299" t="s">
        <v>19</v>
      </c>
      <c r="L234" s="377" t="s">
        <v>19</v>
      </c>
    </row>
    <row r="235" spans="2:12" ht="13" thickBot="1" x14ac:dyDescent="0.3">
      <c r="B235" s="158" t="s">
        <v>377</v>
      </c>
      <c r="C235" s="158"/>
      <c r="D235" s="301">
        <v>2239346</v>
      </c>
      <c r="E235" s="301">
        <v>615343</v>
      </c>
      <c r="F235" s="301" t="s">
        <v>324</v>
      </c>
      <c r="G235" s="305" t="s">
        <v>159</v>
      </c>
      <c r="H235" s="301" t="s">
        <v>19</v>
      </c>
      <c r="I235" s="301">
        <v>525721</v>
      </c>
      <c r="J235" s="383">
        <v>3331793</v>
      </c>
      <c r="K235" s="301">
        <v>63500</v>
      </c>
      <c r="L235" s="383">
        <v>3395293</v>
      </c>
    </row>
    <row r="236" spans="2:12" ht="13" thickTop="1" x14ac:dyDescent="0.25">
      <c r="B236" s="5"/>
      <c r="C236" s="5"/>
      <c r="D236" s="5"/>
      <c r="E236" s="5"/>
      <c r="F236" s="5"/>
      <c r="G236" s="306"/>
      <c r="H236" s="5"/>
      <c r="I236" s="5"/>
      <c r="J236" s="384"/>
      <c r="K236" s="5"/>
      <c r="L236" s="384"/>
    </row>
    <row r="237" spans="2:12" x14ac:dyDescent="0.25">
      <c r="B237" s="158" t="s">
        <v>378</v>
      </c>
      <c r="C237" s="158"/>
      <c r="D237" s="294">
        <v>2239346</v>
      </c>
      <c r="E237" s="178" t="s">
        <v>288</v>
      </c>
      <c r="F237" s="178" t="s">
        <v>324</v>
      </c>
      <c r="G237" s="299" t="s">
        <v>159</v>
      </c>
      <c r="H237" s="294" t="s">
        <v>19</v>
      </c>
      <c r="I237" s="294">
        <v>525721</v>
      </c>
      <c r="J237" s="381">
        <v>3331793</v>
      </c>
      <c r="K237" s="294">
        <v>63500</v>
      </c>
      <c r="L237" s="381">
        <v>3395293</v>
      </c>
    </row>
    <row r="238" spans="2:12" x14ac:dyDescent="0.25">
      <c r="B238" s="195" t="s">
        <v>75</v>
      </c>
      <c r="C238" s="195"/>
      <c r="D238" s="300" t="s">
        <v>19</v>
      </c>
      <c r="E238" s="300" t="s">
        <v>19</v>
      </c>
      <c r="F238" s="300" t="s">
        <v>19</v>
      </c>
      <c r="G238" s="300" t="s">
        <v>19</v>
      </c>
      <c r="H238" s="295" t="s">
        <v>19</v>
      </c>
      <c r="I238" s="295">
        <v>31554</v>
      </c>
      <c r="J238" s="381">
        <v>31554</v>
      </c>
      <c r="K238" s="175">
        <v>-143</v>
      </c>
      <c r="L238" s="381">
        <v>31411</v>
      </c>
    </row>
    <row r="239" spans="2:12" ht="13" thickBot="1" x14ac:dyDescent="0.3">
      <c r="B239" s="195" t="s">
        <v>375</v>
      </c>
      <c r="C239" s="195"/>
      <c r="D239" s="54" t="s">
        <v>19</v>
      </c>
      <c r="E239" s="304" t="s">
        <v>19</v>
      </c>
      <c r="F239" s="304">
        <v>43106</v>
      </c>
      <c r="G239" s="304">
        <v>2732</v>
      </c>
      <c r="H239" s="304">
        <v>31500</v>
      </c>
      <c r="I239" s="54" t="s">
        <v>19</v>
      </c>
      <c r="J239" s="385">
        <v>77338</v>
      </c>
      <c r="K239" s="54" t="s">
        <v>19</v>
      </c>
      <c r="L239" s="385">
        <v>77338</v>
      </c>
    </row>
    <row r="240" spans="2:12" x14ac:dyDescent="0.25">
      <c r="B240" s="196" t="s">
        <v>78</v>
      </c>
      <c r="C240" s="196"/>
      <c r="D240" s="298" t="s">
        <v>19</v>
      </c>
      <c r="E240" s="302" t="s">
        <v>19</v>
      </c>
      <c r="F240" s="302">
        <v>43106</v>
      </c>
      <c r="G240" s="302">
        <v>2732</v>
      </c>
      <c r="H240" s="302">
        <v>31500</v>
      </c>
      <c r="I240" s="302">
        <v>31554</v>
      </c>
      <c r="J240" s="382">
        <v>108892</v>
      </c>
      <c r="K240" s="297">
        <v>-143</v>
      </c>
      <c r="L240" s="382">
        <v>108749</v>
      </c>
    </row>
    <row r="241" spans="2:12" x14ac:dyDescent="0.25">
      <c r="B241" s="195" t="s">
        <v>80</v>
      </c>
      <c r="C241" s="195"/>
      <c r="D241" s="300" t="s">
        <v>19</v>
      </c>
      <c r="E241" s="300" t="s">
        <v>19</v>
      </c>
      <c r="F241" s="300" t="s">
        <v>19</v>
      </c>
      <c r="G241" s="300" t="s">
        <v>19</v>
      </c>
      <c r="H241" s="175" t="s">
        <v>19</v>
      </c>
      <c r="I241" s="175">
        <v>-110176</v>
      </c>
      <c r="J241" s="370">
        <v>-110176</v>
      </c>
      <c r="K241" s="175" t="s">
        <v>19</v>
      </c>
      <c r="L241" s="370">
        <v>-110176</v>
      </c>
    </row>
    <row r="242" spans="2:12" x14ac:dyDescent="0.25">
      <c r="B242" s="195" t="s">
        <v>189</v>
      </c>
      <c r="C242" s="195"/>
      <c r="D242" s="300" t="s">
        <v>19</v>
      </c>
      <c r="E242" s="300" t="s">
        <v>19</v>
      </c>
      <c r="F242" s="300" t="s">
        <v>19</v>
      </c>
      <c r="G242" s="300" t="s">
        <v>19</v>
      </c>
      <c r="H242" s="295" t="s">
        <v>19</v>
      </c>
      <c r="I242" s="295">
        <v>23357</v>
      </c>
      <c r="J242" s="381" t="s">
        <v>325</v>
      </c>
      <c r="K242" s="175">
        <v>-63357</v>
      </c>
      <c r="L242" s="381">
        <v>-40000</v>
      </c>
    </row>
    <row r="243" spans="2:12" ht="13" thickBot="1" x14ac:dyDescent="0.3">
      <c r="B243" s="195" t="s">
        <v>379</v>
      </c>
      <c r="C243" s="195"/>
      <c r="D243" s="295" t="s">
        <v>19</v>
      </c>
      <c r="E243" s="300" t="s">
        <v>326</v>
      </c>
      <c r="F243" s="300" t="s">
        <v>19</v>
      </c>
      <c r="G243" s="300" t="s">
        <v>19</v>
      </c>
      <c r="H243" s="175" t="s">
        <v>19</v>
      </c>
      <c r="I243" s="175">
        <v>-4064</v>
      </c>
      <c r="J243" s="381" t="s">
        <v>19</v>
      </c>
      <c r="K243" s="300" t="s">
        <v>19</v>
      </c>
      <c r="L243" s="377" t="s">
        <v>19</v>
      </c>
    </row>
    <row r="244" spans="2:12" ht="13" thickBot="1" x14ac:dyDescent="0.3">
      <c r="B244" s="158" t="s">
        <v>380</v>
      </c>
      <c r="C244" s="158"/>
      <c r="D244" s="301">
        <v>2239346</v>
      </c>
      <c r="E244" s="301">
        <v>619407</v>
      </c>
      <c r="F244" s="281">
        <v>-3880</v>
      </c>
      <c r="G244" s="301">
        <v>1101</v>
      </c>
      <c r="H244" s="301">
        <v>31500</v>
      </c>
      <c r="I244" s="301">
        <v>466392</v>
      </c>
      <c r="J244" s="383">
        <v>3353866</v>
      </c>
      <c r="K244" s="305" t="s">
        <v>19</v>
      </c>
      <c r="L244" s="383">
        <v>3353866</v>
      </c>
    </row>
    <row r="245" spans="2:12" ht="13" thickTop="1" x14ac:dyDescent="0.25"/>
    <row r="247" spans="2:12" ht="13" thickBot="1" x14ac:dyDescent="0.3">
      <c r="B247" s="158" t="s">
        <v>394</v>
      </c>
      <c r="C247" s="158"/>
    </row>
    <row r="248" spans="2:12" ht="13.5" customHeight="1" thickBot="1" x14ac:dyDescent="0.3">
      <c r="B248" s="376"/>
      <c r="C248" s="376"/>
      <c r="D248" s="377"/>
      <c r="E248" s="377"/>
      <c r="F248" s="514" t="s">
        <v>46</v>
      </c>
      <c r="G248" s="515"/>
      <c r="H248" s="377"/>
      <c r="I248" s="377"/>
      <c r="J248" s="377"/>
      <c r="K248" s="377"/>
      <c r="L248" s="377"/>
    </row>
    <row r="249" spans="2:12" ht="75.5" thickBot="1" x14ac:dyDescent="0.3">
      <c r="B249" s="376"/>
      <c r="C249" s="376"/>
      <c r="D249" s="378" t="s">
        <v>44</v>
      </c>
      <c r="E249" s="378" t="s">
        <v>45</v>
      </c>
      <c r="F249" s="378" t="s">
        <v>385</v>
      </c>
      <c r="G249" s="379" t="s">
        <v>195</v>
      </c>
      <c r="H249" s="377" t="s">
        <v>190</v>
      </c>
      <c r="I249" s="378" t="s">
        <v>386</v>
      </c>
      <c r="J249" s="378" t="s">
        <v>139</v>
      </c>
      <c r="K249" s="378" t="s">
        <v>73</v>
      </c>
      <c r="L249" s="378" t="s">
        <v>74</v>
      </c>
    </row>
    <row r="250" spans="2:12" ht="13" thickBot="1" x14ac:dyDescent="0.3">
      <c r="B250" s="376"/>
      <c r="C250" s="376"/>
      <c r="D250" s="377" t="s">
        <v>387</v>
      </c>
      <c r="E250" s="377" t="s">
        <v>1</v>
      </c>
      <c r="F250" s="514" t="s">
        <v>387</v>
      </c>
      <c r="G250" s="515" t="s">
        <v>387</v>
      </c>
      <c r="H250" s="377" t="s">
        <v>1</v>
      </c>
      <c r="I250" s="377" t="s">
        <v>1</v>
      </c>
      <c r="J250" s="377" t="s">
        <v>1</v>
      </c>
      <c r="K250" s="377" t="s">
        <v>1</v>
      </c>
      <c r="L250" s="377" t="s">
        <v>1</v>
      </c>
    </row>
    <row r="251" spans="2:12" x14ac:dyDescent="0.25">
      <c r="B251" s="311" t="s">
        <v>280</v>
      </c>
      <c r="C251" s="311"/>
      <c r="D251" s="294">
        <v>2239346</v>
      </c>
      <c r="E251" s="294">
        <v>615343</v>
      </c>
      <c r="F251" s="294">
        <v>-46986</v>
      </c>
      <c r="G251" s="294">
        <v>-1631</v>
      </c>
      <c r="H251" s="299" t="s">
        <v>19</v>
      </c>
      <c r="I251" s="294">
        <v>525721</v>
      </c>
      <c r="J251" s="381">
        <v>3331793</v>
      </c>
      <c r="K251" s="294">
        <v>63500</v>
      </c>
      <c r="L251" s="381">
        <v>3395293</v>
      </c>
    </row>
    <row r="252" spans="2:12" x14ac:dyDescent="0.25">
      <c r="B252" s="312" t="s">
        <v>186</v>
      </c>
      <c r="C252" s="312"/>
      <c r="D252" s="300" t="s">
        <v>19</v>
      </c>
      <c r="E252" s="300" t="s">
        <v>19</v>
      </c>
      <c r="F252" s="300" t="s">
        <v>19</v>
      </c>
      <c r="G252" s="300" t="s">
        <v>19</v>
      </c>
      <c r="H252" s="300" t="s">
        <v>19</v>
      </c>
      <c r="I252" s="295">
        <v>22203</v>
      </c>
      <c r="J252" s="381">
        <v>22203</v>
      </c>
      <c r="K252" s="300">
        <v>-143</v>
      </c>
      <c r="L252" s="381">
        <v>22060</v>
      </c>
    </row>
    <row r="253" spans="2:12" ht="13" thickBot="1" x14ac:dyDescent="0.3">
      <c r="B253" s="312" t="s">
        <v>388</v>
      </c>
      <c r="C253" s="312"/>
      <c r="D253" s="54" t="s">
        <v>19</v>
      </c>
      <c r="E253" s="54" t="s">
        <v>19</v>
      </c>
      <c r="F253" s="54" t="s">
        <v>19</v>
      </c>
      <c r="G253" s="304">
        <v>2065</v>
      </c>
      <c r="H253" s="54" t="s">
        <v>19</v>
      </c>
      <c r="I253" s="54" t="s">
        <v>19</v>
      </c>
      <c r="J253" s="385">
        <v>2065</v>
      </c>
      <c r="K253" s="54" t="s">
        <v>19</v>
      </c>
      <c r="L253" s="385">
        <v>2065</v>
      </c>
    </row>
    <row r="254" spans="2:12" x14ac:dyDescent="0.25">
      <c r="B254" s="311" t="s">
        <v>78</v>
      </c>
      <c r="C254" s="311"/>
      <c r="D254" s="316" t="s">
        <v>19</v>
      </c>
      <c r="E254" s="316" t="s">
        <v>19</v>
      </c>
      <c r="F254" s="316" t="s">
        <v>19</v>
      </c>
      <c r="G254" s="317">
        <v>2065</v>
      </c>
      <c r="H254" s="316" t="s">
        <v>19</v>
      </c>
      <c r="I254" s="317">
        <v>22203</v>
      </c>
      <c r="J254" s="387">
        <v>24268</v>
      </c>
      <c r="K254" s="316">
        <v>-143</v>
      </c>
      <c r="L254" s="387">
        <v>24125</v>
      </c>
    </row>
    <row r="255" spans="2:12" ht="13" thickBot="1" x14ac:dyDescent="0.3">
      <c r="B255" s="312" t="s">
        <v>189</v>
      </c>
      <c r="C255" s="312"/>
      <c r="D255" s="318" t="s">
        <v>19</v>
      </c>
      <c r="E255" s="318" t="s">
        <v>19</v>
      </c>
      <c r="F255" s="318" t="s">
        <v>19</v>
      </c>
      <c r="G255" s="318" t="s">
        <v>19</v>
      </c>
      <c r="H255" s="318" t="s">
        <v>19</v>
      </c>
      <c r="I255" s="319">
        <v>23357</v>
      </c>
      <c r="J255" s="388">
        <v>23357</v>
      </c>
      <c r="K255" s="318" t="s">
        <v>389</v>
      </c>
      <c r="L255" s="388">
        <v>-40000</v>
      </c>
    </row>
    <row r="256" spans="2:12" ht="13" thickBot="1" x14ac:dyDescent="0.3">
      <c r="B256" s="311" t="s">
        <v>390</v>
      </c>
      <c r="C256" s="311"/>
      <c r="D256" s="320">
        <v>2239346</v>
      </c>
      <c r="E256" s="320">
        <v>615343</v>
      </c>
      <c r="F256" s="321" t="s">
        <v>324</v>
      </c>
      <c r="G256" s="321">
        <v>434</v>
      </c>
      <c r="H256" s="321" t="s">
        <v>19</v>
      </c>
      <c r="I256" s="320">
        <v>571281</v>
      </c>
      <c r="J256" s="389">
        <v>3379418</v>
      </c>
      <c r="K256" s="321" t="s">
        <v>19</v>
      </c>
      <c r="L256" s="389">
        <v>3379418</v>
      </c>
    </row>
    <row r="257" spans="2:12" ht="13" thickTop="1" x14ac:dyDescent="0.25">
      <c r="B257" s="303"/>
      <c r="C257" s="303"/>
      <c r="D257" s="303"/>
      <c r="E257" s="303"/>
      <c r="F257" s="303"/>
      <c r="G257" s="303"/>
      <c r="H257" s="313"/>
      <c r="I257" s="303"/>
      <c r="J257" s="303"/>
      <c r="K257" s="303"/>
      <c r="L257" s="303"/>
    </row>
    <row r="258" spans="2:12" x14ac:dyDescent="0.25">
      <c r="B258" s="314" t="s">
        <v>391</v>
      </c>
      <c r="C258" s="314"/>
      <c r="D258" s="299">
        <v>2239346</v>
      </c>
      <c r="E258" s="294">
        <v>619407</v>
      </c>
      <c r="F258" s="294">
        <v>-3880</v>
      </c>
      <c r="G258" s="294">
        <v>1101</v>
      </c>
      <c r="H258" s="294">
        <v>31500</v>
      </c>
      <c r="I258" s="294">
        <v>466392</v>
      </c>
      <c r="J258" s="381">
        <v>3353866</v>
      </c>
      <c r="K258" s="299" t="s">
        <v>19</v>
      </c>
      <c r="L258" s="381">
        <v>3353866</v>
      </c>
    </row>
    <row r="259" spans="2:12" x14ac:dyDescent="0.25">
      <c r="B259" s="315" t="s">
        <v>186</v>
      </c>
      <c r="C259" s="315"/>
      <c r="D259" s="300" t="s">
        <v>19</v>
      </c>
      <c r="E259" s="300" t="s">
        <v>19</v>
      </c>
      <c r="F259" s="300" t="s">
        <v>19</v>
      </c>
      <c r="G259" s="300" t="s">
        <v>19</v>
      </c>
      <c r="H259" s="300" t="s">
        <v>19</v>
      </c>
      <c r="I259" s="295">
        <v>-66047</v>
      </c>
      <c r="J259" s="377" t="s">
        <v>392</v>
      </c>
      <c r="K259" s="300" t="s">
        <v>19</v>
      </c>
      <c r="L259" s="377" t="s">
        <v>392</v>
      </c>
    </row>
    <row r="260" spans="2:12" ht="13" thickBot="1" x14ac:dyDescent="0.3">
      <c r="B260" s="315" t="s">
        <v>388</v>
      </c>
      <c r="C260" s="315"/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5">
        <v>1072</v>
      </c>
      <c r="K260" s="54" t="s">
        <v>19</v>
      </c>
      <c r="L260" s="385">
        <v>1072</v>
      </c>
    </row>
    <row r="261" spans="2:12" ht="13" thickBot="1" x14ac:dyDescent="0.3">
      <c r="B261" s="314" t="s">
        <v>78</v>
      </c>
      <c r="C261" s="314"/>
      <c r="D261" s="322" t="s">
        <v>19</v>
      </c>
      <c r="E261" s="322" t="s">
        <v>19</v>
      </c>
      <c r="F261" s="322" t="s">
        <v>19</v>
      </c>
      <c r="G261" s="322">
        <v>491</v>
      </c>
      <c r="H261" s="322">
        <v>581</v>
      </c>
      <c r="I261" s="323">
        <v>-66047</v>
      </c>
      <c r="J261" s="390">
        <v>-64975</v>
      </c>
      <c r="K261" s="324" t="s">
        <v>19</v>
      </c>
      <c r="L261" s="390">
        <v>-64975</v>
      </c>
    </row>
    <row r="262" spans="2:12" ht="13" thickBot="1" x14ac:dyDescent="0.3">
      <c r="B262" s="311" t="s">
        <v>393</v>
      </c>
      <c r="C262" s="311"/>
      <c r="D262" s="320">
        <v>2239346</v>
      </c>
      <c r="E262" s="320">
        <v>619407</v>
      </c>
      <c r="F262" s="320">
        <v>-3880</v>
      </c>
      <c r="G262" s="320">
        <v>1592</v>
      </c>
      <c r="H262" s="320">
        <v>32081</v>
      </c>
      <c r="I262" s="320">
        <v>400345</v>
      </c>
      <c r="J262" s="389">
        <v>3288891</v>
      </c>
      <c r="K262" s="321" t="s">
        <v>19</v>
      </c>
      <c r="L262" s="389">
        <v>3288891</v>
      </c>
    </row>
    <row r="263" spans="2:12" ht="13" thickTop="1" x14ac:dyDescent="0.25"/>
    <row r="264" spans="2:12" ht="13" thickBot="1" x14ac:dyDescent="0.3">
      <c r="B264" s="158" t="s">
        <v>427</v>
      </c>
      <c r="C264" s="158"/>
    </row>
    <row r="265" spans="2:12" ht="13.75" customHeight="1" thickBot="1" x14ac:dyDescent="0.3">
      <c r="B265" s="376"/>
      <c r="C265" s="376"/>
      <c r="D265" s="377"/>
      <c r="E265" s="377"/>
      <c r="F265" s="514" t="s">
        <v>46</v>
      </c>
      <c r="G265" s="515"/>
      <c r="H265" s="377"/>
      <c r="I265" s="377"/>
      <c r="J265" s="377"/>
      <c r="K265" s="377"/>
      <c r="L265" s="377"/>
    </row>
    <row r="266" spans="2:12" ht="52.75" customHeight="1" thickBot="1" x14ac:dyDescent="0.3">
      <c r="B266" s="376"/>
      <c r="C266" s="376"/>
      <c r="D266" s="378" t="s">
        <v>44</v>
      </c>
      <c r="E266" s="378" t="s">
        <v>45</v>
      </c>
      <c r="F266" s="378" t="s">
        <v>385</v>
      </c>
      <c r="G266" s="379" t="s">
        <v>195</v>
      </c>
      <c r="H266" s="377" t="s">
        <v>190</v>
      </c>
      <c r="I266" s="378" t="s">
        <v>386</v>
      </c>
      <c r="J266" s="378" t="s">
        <v>139</v>
      </c>
      <c r="K266" s="378" t="s">
        <v>73</v>
      </c>
      <c r="L266" s="378" t="s">
        <v>74</v>
      </c>
    </row>
    <row r="267" spans="2:12" ht="13" thickBot="1" x14ac:dyDescent="0.3">
      <c r="B267" s="376"/>
      <c r="C267" s="376"/>
      <c r="D267" s="377"/>
      <c r="E267" s="377"/>
      <c r="F267" s="514"/>
      <c r="G267" s="515"/>
      <c r="H267" s="377"/>
      <c r="I267" s="377"/>
      <c r="J267" s="377"/>
      <c r="K267" s="377"/>
      <c r="L267" s="377"/>
    </row>
    <row r="268" spans="2:12" ht="13" thickBot="1" x14ac:dyDescent="0.3">
      <c r="B268" s="378"/>
      <c r="C268" s="378"/>
      <c r="D268" s="378" t="s">
        <v>387</v>
      </c>
      <c r="E268" s="378" t="s">
        <v>1</v>
      </c>
      <c r="F268" s="378" t="s">
        <v>387</v>
      </c>
      <c r="G268" s="378" t="s">
        <v>387</v>
      </c>
      <c r="H268" s="378" t="s">
        <v>1</v>
      </c>
      <c r="I268" s="378" t="s">
        <v>1</v>
      </c>
      <c r="J268" s="378" t="s">
        <v>1</v>
      </c>
      <c r="K268" s="378" t="s">
        <v>1</v>
      </c>
      <c r="L268" s="378" t="s">
        <v>1</v>
      </c>
    </row>
    <row r="269" spans="2:12" x14ac:dyDescent="0.25">
      <c r="B269" s="311" t="s">
        <v>280</v>
      </c>
      <c r="C269" s="311"/>
      <c r="D269" s="294">
        <v>2239346</v>
      </c>
      <c r="E269" s="294">
        <v>615343</v>
      </c>
      <c r="F269" s="398">
        <v>-46986</v>
      </c>
      <c r="G269" s="399" t="s">
        <v>159</v>
      </c>
      <c r="H269" s="399" t="s">
        <v>19</v>
      </c>
      <c r="I269" s="398">
        <v>525721</v>
      </c>
      <c r="J269" s="381" t="s">
        <v>412</v>
      </c>
      <c r="K269" s="294">
        <v>63500</v>
      </c>
      <c r="L269" s="381" t="s">
        <v>413</v>
      </c>
    </row>
    <row r="270" spans="2:12" x14ac:dyDescent="0.25">
      <c r="B270" s="312" t="s">
        <v>186</v>
      </c>
      <c r="C270" s="312"/>
      <c r="D270" s="300" t="s">
        <v>19</v>
      </c>
      <c r="E270" s="300" t="s">
        <v>19</v>
      </c>
      <c r="F270" s="400" t="s">
        <v>19</v>
      </c>
      <c r="G270" s="400" t="s">
        <v>19</v>
      </c>
      <c r="H270" s="400" t="s">
        <v>19</v>
      </c>
      <c r="I270" s="401">
        <v>162663</v>
      </c>
      <c r="J270" s="381">
        <v>162663</v>
      </c>
      <c r="K270" s="300">
        <v>-143</v>
      </c>
      <c r="L270" s="381">
        <v>162520</v>
      </c>
    </row>
    <row r="271" spans="2:12" x14ac:dyDescent="0.25">
      <c r="B271" s="312" t="s">
        <v>414</v>
      </c>
      <c r="C271" s="312"/>
      <c r="D271" s="300" t="s">
        <v>19</v>
      </c>
      <c r="E271" s="300" t="s">
        <v>19</v>
      </c>
      <c r="F271" s="401">
        <v>53764</v>
      </c>
      <c r="G271" s="401">
        <v>1432</v>
      </c>
      <c r="H271" s="401">
        <v>13504</v>
      </c>
      <c r="I271" s="400" t="s">
        <v>19</v>
      </c>
      <c r="J271" s="381">
        <v>68700</v>
      </c>
      <c r="K271" s="300" t="s">
        <v>19</v>
      </c>
      <c r="L271" s="381">
        <v>68700</v>
      </c>
    </row>
    <row r="272" spans="2:12" ht="13" thickBot="1" x14ac:dyDescent="0.3">
      <c r="B272" s="312" t="s">
        <v>415</v>
      </c>
      <c r="C272" s="312"/>
      <c r="D272" s="402"/>
      <c r="E272" s="402"/>
      <c r="F272" s="403"/>
      <c r="G272" s="403"/>
      <c r="H272" s="403"/>
      <c r="I272" s="404"/>
      <c r="J272" s="381"/>
      <c r="K272" s="402"/>
      <c r="L272" s="381"/>
    </row>
    <row r="273" spans="2:13" ht="13" thickBot="1" x14ac:dyDescent="0.3">
      <c r="B273" s="311" t="s">
        <v>78</v>
      </c>
      <c r="C273" s="311"/>
      <c r="D273" s="299" t="s">
        <v>19</v>
      </c>
      <c r="E273" s="299" t="s">
        <v>19</v>
      </c>
      <c r="F273" s="398">
        <v>53764</v>
      </c>
      <c r="G273" s="398">
        <v>1432</v>
      </c>
      <c r="H273" s="398">
        <v>13504</v>
      </c>
      <c r="I273" s="398">
        <v>162663</v>
      </c>
      <c r="J273" s="381">
        <v>231363</v>
      </c>
      <c r="K273" s="299">
        <v>-143</v>
      </c>
      <c r="L273" s="381">
        <v>231220</v>
      </c>
    </row>
    <row r="274" spans="2:13" x14ac:dyDescent="0.25">
      <c r="B274" s="312" t="s">
        <v>80</v>
      </c>
      <c r="C274" s="312"/>
      <c r="D274" s="405" t="s">
        <v>19</v>
      </c>
      <c r="E274" s="405" t="s">
        <v>19</v>
      </c>
      <c r="F274" s="406" t="s">
        <v>19</v>
      </c>
      <c r="G274" s="406" t="s">
        <v>19</v>
      </c>
      <c r="H274" s="406" t="s">
        <v>19</v>
      </c>
      <c r="I274" s="406" t="s">
        <v>416</v>
      </c>
      <c r="J274" s="381" t="s">
        <v>416</v>
      </c>
      <c r="K274" s="407" t="s">
        <v>19</v>
      </c>
      <c r="L274" s="381" t="s">
        <v>416</v>
      </c>
    </row>
    <row r="275" spans="2:13" x14ac:dyDescent="0.25">
      <c r="B275" s="312" t="s">
        <v>189</v>
      </c>
      <c r="C275" s="312"/>
      <c r="D275" s="300" t="s">
        <v>19</v>
      </c>
      <c r="E275" s="300" t="s">
        <v>19</v>
      </c>
      <c r="F275" s="400" t="s">
        <v>19</v>
      </c>
      <c r="G275" s="400" t="s">
        <v>19</v>
      </c>
      <c r="H275" s="400" t="s">
        <v>19</v>
      </c>
      <c r="I275" s="401">
        <v>23357</v>
      </c>
      <c r="J275" s="381">
        <v>23357</v>
      </c>
      <c r="K275" s="300" t="s">
        <v>389</v>
      </c>
      <c r="L275" s="381">
        <v>-40000</v>
      </c>
    </row>
    <row r="276" spans="2:13" ht="13" thickBot="1" x14ac:dyDescent="0.3">
      <c r="B276" s="312" t="s">
        <v>417</v>
      </c>
      <c r="C276" s="312"/>
      <c r="D276" s="300" t="s">
        <v>19</v>
      </c>
      <c r="E276" s="295">
        <v>4064</v>
      </c>
      <c r="F276" s="400" t="s">
        <v>19</v>
      </c>
      <c r="G276" s="400" t="s">
        <v>19</v>
      </c>
      <c r="H276" s="400" t="s">
        <v>19</v>
      </c>
      <c r="I276" s="400" t="s">
        <v>418</v>
      </c>
      <c r="J276" s="381" t="s">
        <v>19</v>
      </c>
      <c r="K276" s="300" t="s">
        <v>19</v>
      </c>
      <c r="L276" s="381" t="s">
        <v>19</v>
      </c>
    </row>
    <row r="277" spans="2:13" ht="13" thickBot="1" x14ac:dyDescent="0.3">
      <c r="B277" s="311" t="s">
        <v>419</v>
      </c>
      <c r="C277" s="311"/>
      <c r="D277" s="408">
        <v>2239346</v>
      </c>
      <c r="E277" s="408">
        <v>619407</v>
      </c>
      <c r="F277" s="409">
        <v>6778</v>
      </c>
      <c r="G277" s="410">
        <v>-199</v>
      </c>
      <c r="H277" s="409">
        <v>13504</v>
      </c>
      <c r="I277" s="409">
        <v>597501</v>
      </c>
      <c r="J277" s="381" t="s">
        <v>420</v>
      </c>
      <c r="K277" s="411" t="s">
        <v>19</v>
      </c>
      <c r="L277" s="381" t="s">
        <v>420</v>
      </c>
    </row>
    <row r="278" spans="2:13" ht="13" thickTop="1" x14ac:dyDescent="0.25">
      <c r="B278" s="303"/>
      <c r="C278" s="303"/>
      <c r="D278" s="303"/>
      <c r="E278" s="303"/>
      <c r="F278" s="303"/>
      <c r="G278" s="303"/>
      <c r="H278" s="313"/>
      <c r="I278" s="303"/>
      <c r="J278" s="303"/>
      <c r="K278" s="303"/>
      <c r="L278" s="303"/>
      <c r="M278" s="303"/>
    </row>
    <row r="279" spans="2:13" x14ac:dyDescent="0.25">
      <c r="B279" s="314" t="s">
        <v>391</v>
      </c>
      <c r="C279" s="314"/>
      <c r="D279" s="294">
        <v>2239346</v>
      </c>
      <c r="E279" s="294">
        <v>619407</v>
      </c>
      <c r="F279" s="299" t="s">
        <v>421</v>
      </c>
      <c r="G279" s="294">
        <v>1101</v>
      </c>
      <c r="H279" s="294">
        <v>31500</v>
      </c>
      <c r="I279" s="294">
        <v>466392</v>
      </c>
      <c r="J279" s="381" t="s">
        <v>422</v>
      </c>
      <c r="K279" s="299" t="s">
        <v>19</v>
      </c>
      <c r="L279" s="381" t="s">
        <v>422</v>
      </c>
    </row>
    <row r="280" spans="2:13" x14ac:dyDescent="0.25">
      <c r="B280" s="315" t="s">
        <v>186</v>
      </c>
      <c r="C280" s="315"/>
      <c r="D280" s="300" t="s">
        <v>19</v>
      </c>
      <c r="E280" s="300" t="s">
        <v>19</v>
      </c>
      <c r="F280" s="300" t="s">
        <v>19</v>
      </c>
      <c r="G280" s="300" t="s">
        <v>19</v>
      </c>
      <c r="H280" s="300" t="s">
        <v>19</v>
      </c>
      <c r="I280" s="295">
        <v>-194589</v>
      </c>
      <c r="J280" s="381">
        <v>-194589</v>
      </c>
      <c r="K280" s="300" t="s">
        <v>19</v>
      </c>
      <c r="L280" s="381">
        <v>-194589</v>
      </c>
    </row>
    <row r="281" spans="2:13" x14ac:dyDescent="0.25">
      <c r="B281" s="315" t="s">
        <v>414</v>
      </c>
      <c r="C281" s="315"/>
      <c r="D281" s="300" t="s">
        <v>19</v>
      </c>
      <c r="E281" s="300" t="s">
        <v>19</v>
      </c>
      <c r="F281" s="300" t="s">
        <v>19</v>
      </c>
      <c r="G281" s="295">
        <v>-2929</v>
      </c>
      <c r="H281" s="295">
        <v>27651</v>
      </c>
      <c r="I281" s="300" t="s">
        <v>19</v>
      </c>
      <c r="J281" s="381">
        <v>24722</v>
      </c>
      <c r="K281" s="300" t="s">
        <v>19</v>
      </c>
      <c r="L281" s="381">
        <v>24722</v>
      </c>
    </row>
    <row r="282" spans="2:13" ht="13" thickBot="1" x14ac:dyDescent="0.3">
      <c r="B282" s="315" t="s">
        <v>415</v>
      </c>
      <c r="C282" s="315"/>
      <c r="D282" s="402"/>
      <c r="E282" s="402"/>
      <c r="F282" s="402"/>
      <c r="G282" s="412"/>
      <c r="H282" s="412"/>
      <c r="I282" s="402"/>
      <c r="J282" s="381"/>
      <c r="K282" s="402"/>
      <c r="L282" s="381"/>
    </row>
    <row r="283" spans="2:13" x14ac:dyDescent="0.25">
      <c r="B283" s="314" t="s">
        <v>78</v>
      </c>
      <c r="C283" s="314"/>
      <c r="D283" s="299" t="s">
        <v>19</v>
      </c>
      <c r="E283" s="299" t="s">
        <v>19</v>
      </c>
      <c r="F283" s="299" t="s">
        <v>19</v>
      </c>
      <c r="G283" s="294">
        <v>-2929</v>
      </c>
      <c r="H283" s="294">
        <v>27651</v>
      </c>
      <c r="I283" s="294">
        <v>-194589</v>
      </c>
      <c r="J283" s="381">
        <v>-169867</v>
      </c>
      <c r="K283" s="300" t="s">
        <v>19</v>
      </c>
      <c r="L283" s="381">
        <v>-169867</v>
      </c>
    </row>
    <row r="284" spans="2:13" ht="13" thickBot="1" x14ac:dyDescent="0.3">
      <c r="B284" s="315" t="s">
        <v>417</v>
      </c>
      <c r="C284" s="315"/>
      <c r="D284" s="300" t="s">
        <v>19</v>
      </c>
      <c r="E284" s="300">
        <v>-876</v>
      </c>
      <c r="F284" s="300" t="s">
        <v>19</v>
      </c>
      <c r="G284" s="300" t="s">
        <v>19</v>
      </c>
      <c r="H284" s="300" t="s">
        <v>19</v>
      </c>
      <c r="I284" s="300">
        <v>876</v>
      </c>
      <c r="J284" s="381" t="s">
        <v>19</v>
      </c>
      <c r="K284" s="300" t="s">
        <v>19</v>
      </c>
      <c r="L284" s="381" t="s">
        <v>19</v>
      </c>
    </row>
    <row r="285" spans="2:13" ht="13" thickBot="1" x14ac:dyDescent="0.3">
      <c r="B285" s="311" t="s">
        <v>423</v>
      </c>
      <c r="C285" s="311"/>
      <c r="D285" s="411" t="s">
        <v>424</v>
      </c>
      <c r="E285" s="408">
        <v>618531</v>
      </c>
      <c r="F285" s="411" t="s">
        <v>421</v>
      </c>
      <c r="G285" s="408">
        <v>-1828</v>
      </c>
      <c r="H285" s="408">
        <v>59151</v>
      </c>
      <c r="I285" s="408">
        <v>272679</v>
      </c>
      <c r="J285" s="381" t="s">
        <v>425</v>
      </c>
      <c r="K285" s="411" t="s">
        <v>19</v>
      </c>
      <c r="L285" s="381" t="s">
        <v>426</v>
      </c>
    </row>
    <row r="286" spans="2:13" ht="13" thickTop="1" x14ac:dyDescent="0.25"/>
    <row r="288" spans="2:13" ht="13" customHeight="1" thickBot="1" x14ac:dyDescent="0.3">
      <c r="B288" s="433"/>
      <c r="C288" s="433"/>
      <c r="D288" s="434"/>
      <c r="E288" s="435"/>
      <c r="F288" s="512" t="s">
        <v>46</v>
      </c>
      <c r="G288" s="512"/>
      <c r="H288" s="435"/>
      <c r="I288" s="435"/>
      <c r="J288" s="435"/>
      <c r="K288" s="435"/>
      <c r="L288" s="435"/>
    </row>
    <row r="289" spans="2:12" ht="12.5" customHeight="1" x14ac:dyDescent="0.25">
      <c r="B289" s="376"/>
      <c r="C289" s="376"/>
      <c r="D289" s="505" t="s">
        <v>44</v>
      </c>
      <c r="E289" s="505" t="s">
        <v>45</v>
      </c>
      <c r="F289" s="513" t="s">
        <v>385</v>
      </c>
      <c r="G289" s="513" t="s">
        <v>195</v>
      </c>
      <c r="H289" s="435"/>
      <c r="I289" s="505" t="s">
        <v>386</v>
      </c>
      <c r="J289" s="505" t="s">
        <v>139</v>
      </c>
      <c r="K289" s="505" t="s">
        <v>73</v>
      </c>
      <c r="L289" s="505" t="s">
        <v>74</v>
      </c>
    </row>
    <row r="290" spans="2:12" ht="42.5" thickBot="1" x14ac:dyDescent="0.3">
      <c r="B290" s="376"/>
      <c r="C290" s="376"/>
      <c r="D290" s="507"/>
      <c r="E290" s="507"/>
      <c r="F290" s="507"/>
      <c r="G290" s="507"/>
      <c r="H290" s="436" t="s">
        <v>190</v>
      </c>
      <c r="I290" s="507"/>
      <c r="J290" s="507"/>
      <c r="K290" s="507"/>
      <c r="L290" s="507"/>
    </row>
    <row r="291" spans="2:12" x14ac:dyDescent="0.25">
      <c r="B291" s="433"/>
      <c r="C291" s="433"/>
      <c r="D291" s="435" t="s">
        <v>387</v>
      </c>
      <c r="E291" s="435" t="s">
        <v>1</v>
      </c>
      <c r="F291" s="435" t="s">
        <v>387</v>
      </c>
      <c r="G291" s="435" t="s">
        <v>387</v>
      </c>
      <c r="H291" s="435" t="s">
        <v>1</v>
      </c>
      <c r="I291" s="435" t="s">
        <v>1</v>
      </c>
      <c r="J291" s="435" t="s">
        <v>1</v>
      </c>
      <c r="K291" s="435" t="s">
        <v>1</v>
      </c>
      <c r="L291" s="435" t="s">
        <v>1</v>
      </c>
    </row>
    <row r="292" spans="2:12" x14ac:dyDescent="0.25">
      <c r="B292" s="415" t="s">
        <v>391</v>
      </c>
      <c r="C292" s="415"/>
      <c r="D292" s="416">
        <v>2239346</v>
      </c>
      <c r="E292" s="416">
        <v>619407</v>
      </c>
      <c r="F292" s="417" t="s">
        <v>421</v>
      </c>
      <c r="G292" s="416">
        <v>1101</v>
      </c>
      <c r="H292" s="416">
        <v>31500</v>
      </c>
      <c r="I292" s="416">
        <v>466392</v>
      </c>
      <c r="J292" s="434" t="s">
        <v>422</v>
      </c>
      <c r="K292" s="417" t="s">
        <v>19</v>
      </c>
      <c r="L292" s="434" t="s">
        <v>422</v>
      </c>
    </row>
    <row r="293" spans="2:12" x14ac:dyDescent="0.25">
      <c r="B293" s="418" t="s">
        <v>186</v>
      </c>
      <c r="C293" s="418"/>
      <c r="D293" s="419" t="s">
        <v>19</v>
      </c>
      <c r="E293" s="419" t="s">
        <v>19</v>
      </c>
      <c r="F293" s="419" t="s">
        <v>19</v>
      </c>
      <c r="G293" s="419" t="s">
        <v>19</v>
      </c>
      <c r="H293" s="419" t="s">
        <v>19</v>
      </c>
      <c r="I293" s="420">
        <v>-200249</v>
      </c>
      <c r="J293" s="434" t="s">
        <v>435</v>
      </c>
      <c r="K293" s="419" t="s">
        <v>19</v>
      </c>
      <c r="L293" s="434" t="s">
        <v>435</v>
      </c>
    </row>
    <row r="294" spans="2:12" x14ac:dyDescent="0.25">
      <c r="B294" s="418" t="s">
        <v>414</v>
      </c>
      <c r="C294" s="418"/>
      <c r="D294" s="493" t="s">
        <v>19</v>
      </c>
      <c r="E294" s="493" t="s">
        <v>19</v>
      </c>
      <c r="F294" s="493" t="s">
        <v>19</v>
      </c>
      <c r="G294" s="495">
        <v>3676</v>
      </c>
      <c r="H294" s="495">
        <v>10145</v>
      </c>
      <c r="I294" s="493" t="s">
        <v>19</v>
      </c>
      <c r="J294" s="500">
        <v>13821</v>
      </c>
      <c r="K294" s="493" t="s">
        <v>19</v>
      </c>
      <c r="L294" s="500">
        <v>13821</v>
      </c>
    </row>
    <row r="295" spans="2:12" ht="13" thickBot="1" x14ac:dyDescent="0.3">
      <c r="B295" s="418" t="s">
        <v>415</v>
      </c>
      <c r="C295" s="418"/>
      <c r="D295" s="494"/>
      <c r="E295" s="494"/>
      <c r="F295" s="494"/>
      <c r="G295" s="496"/>
      <c r="H295" s="496"/>
      <c r="I295" s="494"/>
      <c r="J295" s="501"/>
      <c r="K295" s="494"/>
      <c r="L295" s="501"/>
    </row>
    <row r="296" spans="2:12" x14ac:dyDescent="0.25">
      <c r="B296" s="415" t="s">
        <v>78</v>
      </c>
      <c r="C296" s="415"/>
      <c r="D296" s="417" t="s">
        <v>19</v>
      </c>
      <c r="E296" s="417" t="s">
        <v>19</v>
      </c>
      <c r="F296" s="417" t="s">
        <v>19</v>
      </c>
      <c r="G296" s="416">
        <v>3676</v>
      </c>
      <c r="H296" s="416">
        <v>10145</v>
      </c>
      <c r="I296" s="416">
        <v>-200249</v>
      </c>
      <c r="J296" s="434" t="s">
        <v>436</v>
      </c>
      <c r="K296" s="419" t="s">
        <v>19</v>
      </c>
      <c r="L296" s="434" t="s">
        <v>436</v>
      </c>
    </row>
    <row r="297" spans="2:12" ht="13" thickBot="1" x14ac:dyDescent="0.3">
      <c r="B297" s="418" t="s">
        <v>417</v>
      </c>
      <c r="C297" s="418"/>
      <c r="D297" s="419" t="s">
        <v>19</v>
      </c>
      <c r="E297" s="419">
        <v>-876</v>
      </c>
      <c r="F297" s="419" t="s">
        <v>19</v>
      </c>
      <c r="G297" s="419" t="s">
        <v>19</v>
      </c>
      <c r="H297" s="419" t="s">
        <v>19</v>
      </c>
      <c r="I297" s="419">
        <v>876</v>
      </c>
      <c r="J297" s="437" t="s">
        <v>19</v>
      </c>
      <c r="K297" s="419" t="s">
        <v>19</v>
      </c>
      <c r="L297" s="437" t="s">
        <v>19</v>
      </c>
    </row>
    <row r="298" spans="2:12" ht="13" thickBot="1" x14ac:dyDescent="0.3">
      <c r="B298" s="421" t="s">
        <v>437</v>
      </c>
      <c r="C298" s="421"/>
      <c r="D298" s="422" t="s">
        <v>424</v>
      </c>
      <c r="E298" s="423">
        <v>618531</v>
      </c>
      <c r="F298" s="423">
        <v>-3880</v>
      </c>
      <c r="G298" s="423">
        <v>4777</v>
      </c>
      <c r="H298" s="423">
        <v>41645</v>
      </c>
      <c r="I298" s="423">
        <v>267019</v>
      </c>
      <c r="J298" s="438" t="s">
        <v>438</v>
      </c>
      <c r="K298" s="422" t="s">
        <v>19</v>
      </c>
      <c r="L298" s="438" t="s">
        <v>439</v>
      </c>
    </row>
    <row r="299" spans="2:12" ht="13" thickTop="1" x14ac:dyDescent="0.25">
      <c r="B299" s="421"/>
      <c r="C299" s="421"/>
      <c r="D299" s="417"/>
      <c r="E299" s="417"/>
      <c r="F299" s="424"/>
      <c r="G299" s="424"/>
      <c r="H299" s="424"/>
      <c r="I299" s="424"/>
      <c r="J299" s="434"/>
      <c r="K299" s="417"/>
      <c r="L299" s="434"/>
    </row>
    <row r="300" spans="2:12" x14ac:dyDescent="0.25">
      <c r="B300" s="421" t="s">
        <v>280</v>
      </c>
      <c r="C300" s="421"/>
      <c r="D300" s="416">
        <v>2239346</v>
      </c>
      <c r="E300" s="416">
        <v>615343</v>
      </c>
      <c r="F300" s="425">
        <v>-46986</v>
      </c>
      <c r="G300" s="424" t="s">
        <v>159</v>
      </c>
      <c r="H300" s="424" t="s">
        <v>19</v>
      </c>
      <c r="I300" s="425">
        <v>525721</v>
      </c>
      <c r="J300" s="434" t="s">
        <v>412</v>
      </c>
      <c r="K300" s="416">
        <v>63500</v>
      </c>
      <c r="L300" s="434" t="s">
        <v>413</v>
      </c>
    </row>
    <row r="301" spans="2:12" x14ac:dyDescent="0.25">
      <c r="B301" s="426" t="s">
        <v>186</v>
      </c>
      <c r="C301" s="426"/>
      <c r="D301" s="419" t="s">
        <v>19</v>
      </c>
      <c r="E301" s="419" t="s">
        <v>19</v>
      </c>
      <c r="F301" s="427" t="s">
        <v>19</v>
      </c>
      <c r="G301" s="427" t="s">
        <v>19</v>
      </c>
      <c r="H301" s="427" t="s">
        <v>19</v>
      </c>
      <c r="I301" s="414">
        <v>226648</v>
      </c>
      <c r="J301" s="439">
        <v>226648</v>
      </c>
      <c r="K301" s="419">
        <v>-143</v>
      </c>
      <c r="L301" s="439">
        <v>226505</v>
      </c>
    </row>
    <row r="302" spans="2:12" x14ac:dyDescent="0.25">
      <c r="B302" s="426" t="s">
        <v>414</v>
      </c>
      <c r="C302" s="426"/>
      <c r="D302" s="493" t="s">
        <v>19</v>
      </c>
      <c r="E302" s="493" t="s">
        <v>19</v>
      </c>
      <c r="F302" s="508">
        <v>53764</v>
      </c>
      <c r="G302" s="510">
        <v>413</v>
      </c>
      <c r="H302" s="508">
        <v>23689</v>
      </c>
      <c r="I302" s="510" t="s">
        <v>19</v>
      </c>
      <c r="J302" s="500">
        <v>77866</v>
      </c>
      <c r="K302" s="493" t="s">
        <v>19</v>
      </c>
      <c r="L302" s="500">
        <v>77866</v>
      </c>
    </row>
    <row r="303" spans="2:12" ht="13" thickBot="1" x14ac:dyDescent="0.3">
      <c r="B303" s="426" t="s">
        <v>415</v>
      </c>
      <c r="C303" s="426"/>
      <c r="D303" s="494"/>
      <c r="E303" s="494"/>
      <c r="F303" s="509"/>
      <c r="G303" s="511"/>
      <c r="H303" s="509"/>
      <c r="I303" s="511"/>
      <c r="J303" s="501"/>
      <c r="K303" s="494"/>
      <c r="L303" s="501"/>
    </row>
    <row r="304" spans="2:12" ht="13" thickBot="1" x14ac:dyDescent="0.3">
      <c r="B304" s="421" t="s">
        <v>78</v>
      </c>
      <c r="C304" s="421"/>
      <c r="D304" s="417" t="s">
        <v>19</v>
      </c>
      <c r="E304" s="417" t="s">
        <v>19</v>
      </c>
      <c r="F304" s="425">
        <v>53764</v>
      </c>
      <c r="G304" s="424">
        <v>413</v>
      </c>
      <c r="H304" s="425">
        <v>23689</v>
      </c>
      <c r="I304" s="428">
        <v>226648</v>
      </c>
      <c r="J304" s="440">
        <v>304514</v>
      </c>
      <c r="K304" s="417">
        <v>-143</v>
      </c>
      <c r="L304" s="440">
        <v>304371</v>
      </c>
    </row>
    <row r="305" spans="2:12" x14ac:dyDescent="0.25">
      <c r="B305" s="426" t="s">
        <v>80</v>
      </c>
      <c r="C305" s="426"/>
      <c r="D305" s="429" t="s">
        <v>19</v>
      </c>
      <c r="E305" s="429" t="s">
        <v>19</v>
      </c>
      <c r="F305" s="430" t="s">
        <v>19</v>
      </c>
      <c r="G305" s="430" t="s">
        <v>19</v>
      </c>
      <c r="H305" s="430" t="s">
        <v>19</v>
      </c>
      <c r="I305" s="420">
        <v>-110176</v>
      </c>
      <c r="J305" s="434" t="s">
        <v>416</v>
      </c>
      <c r="K305" s="431" t="s">
        <v>19</v>
      </c>
      <c r="L305" s="434" t="s">
        <v>416</v>
      </c>
    </row>
    <row r="306" spans="2:12" x14ac:dyDescent="0.25">
      <c r="B306" s="426" t="s">
        <v>189</v>
      </c>
      <c r="C306" s="426"/>
      <c r="D306" s="419" t="s">
        <v>19</v>
      </c>
      <c r="E306" s="419" t="s">
        <v>19</v>
      </c>
      <c r="F306" s="427" t="s">
        <v>19</v>
      </c>
      <c r="G306" s="427" t="s">
        <v>19</v>
      </c>
      <c r="H306" s="427" t="s">
        <v>19</v>
      </c>
      <c r="I306" s="420">
        <v>23357</v>
      </c>
      <c r="J306" s="439">
        <v>23357</v>
      </c>
      <c r="K306" s="420">
        <v>-63357</v>
      </c>
      <c r="L306" s="434" t="s">
        <v>352</v>
      </c>
    </row>
    <row r="307" spans="2:12" ht="13" thickBot="1" x14ac:dyDescent="0.3">
      <c r="B307" s="426" t="s">
        <v>417</v>
      </c>
      <c r="C307" s="426"/>
      <c r="D307" s="419" t="s">
        <v>19</v>
      </c>
      <c r="E307" s="420">
        <v>4064</v>
      </c>
      <c r="F307" s="427" t="s">
        <v>19</v>
      </c>
      <c r="G307" s="427" t="s">
        <v>19</v>
      </c>
      <c r="H307" s="427" t="s">
        <v>19</v>
      </c>
      <c r="I307" s="420">
        <v>-4064</v>
      </c>
      <c r="J307" s="441" t="s">
        <v>19</v>
      </c>
      <c r="K307" s="419" t="s">
        <v>19</v>
      </c>
      <c r="L307" s="441" t="s">
        <v>19</v>
      </c>
    </row>
    <row r="308" spans="2:12" ht="13" thickBot="1" x14ac:dyDescent="0.3">
      <c r="B308" s="421" t="s">
        <v>440</v>
      </c>
      <c r="C308" s="421"/>
      <c r="D308" s="423">
        <v>2239346</v>
      </c>
      <c r="E308" s="423">
        <v>619407</v>
      </c>
      <c r="F308" s="432">
        <v>6778</v>
      </c>
      <c r="G308" s="432">
        <v>-1218</v>
      </c>
      <c r="H308" s="432">
        <v>23689</v>
      </c>
      <c r="I308" s="432">
        <v>661486</v>
      </c>
      <c r="J308" s="442" t="s">
        <v>441</v>
      </c>
      <c r="K308" s="422" t="s">
        <v>19</v>
      </c>
      <c r="L308" s="442" t="s">
        <v>441</v>
      </c>
    </row>
    <row r="309" spans="2:12" ht="13" thickTop="1" x14ac:dyDescent="0.25"/>
    <row r="311" spans="2:12" x14ac:dyDescent="0.25">
      <c r="B311" s="433"/>
      <c r="C311" s="434"/>
      <c r="D311" s="434"/>
      <c r="E311" s="451"/>
      <c r="F311" s="506" t="s">
        <v>46</v>
      </c>
      <c r="G311" s="506"/>
      <c r="H311" s="451"/>
      <c r="I311" s="451"/>
      <c r="J311" s="451"/>
      <c r="K311" s="451"/>
      <c r="L311" s="451"/>
    </row>
    <row r="312" spans="2:12" ht="31.5" customHeight="1" x14ac:dyDescent="0.25">
      <c r="B312" s="433" t="s">
        <v>450</v>
      </c>
      <c r="C312" s="506"/>
      <c r="D312" s="505" t="s">
        <v>44</v>
      </c>
      <c r="E312" s="505" t="s">
        <v>45</v>
      </c>
      <c r="F312" s="451" t="s">
        <v>451</v>
      </c>
      <c r="G312" s="505" t="s">
        <v>195</v>
      </c>
      <c r="H312" s="505" t="s">
        <v>190</v>
      </c>
      <c r="I312" s="505" t="s">
        <v>386</v>
      </c>
      <c r="J312" s="505" t="s">
        <v>139</v>
      </c>
      <c r="K312" s="505" t="s">
        <v>73</v>
      </c>
      <c r="L312" s="505" t="s">
        <v>74</v>
      </c>
    </row>
    <row r="313" spans="2:12" x14ac:dyDescent="0.25">
      <c r="B313" s="433"/>
      <c r="C313" s="506"/>
      <c r="D313" s="505"/>
      <c r="E313" s="505"/>
      <c r="F313" s="451" t="s">
        <v>452</v>
      </c>
      <c r="G313" s="505"/>
      <c r="H313" s="505"/>
      <c r="I313" s="505"/>
      <c r="J313" s="505"/>
      <c r="K313" s="505"/>
      <c r="L313" s="505"/>
    </row>
    <row r="314" spans="2:12" ht="13" x14ac:dyDescent="0.25">
      <c r="B314" s="455"/>
      <c r="C314" s="446"/>
      <c r="D314" s="417"/>
      <c r="E314" s="417"/>
      <c r="F314" s="417"/>
      <c r="G314" s="417"/>
      <c r="H314" s="417"/>
      <c r="I314" s="446"/>
      <c r="J314" s="434"/>
      <c r="K314" s="446"/>
      <c r="L314" s="434"/>
    </row>
    <row r="315" spans="2:12" x14ac:dyDescent="0.25">
      <c r="B315" s="421" t="s">
        <v>453</v>
      </c>
      <c r="C315" s="417"/>
      <c r="D315" s="417" t="s">
        <v>424</v>
      </c>
      <c r="E315" s="416">
        <v>619407</v>
      </c>
      <c r="F315" s="417" t="s">
        <v>421</v>
      </c>
      <c r="G315" s="416">
        <v>1101</v>
      </c>
      <c r="H315" s="416">
        <v>31500</v>
      </c>
      <c r="I315" s="416">
        <v>446471</v>
      </c>
      <c r="J315" s="434" t="s">
        <v>454</v>
      </c>
      <c r="K315" s="450" t="s">
        <v>19</v>
      </c>
      <c r="L315" s="434" t="s">
        <v>454</v>
      </c>
    </row>
    <row r="316" spans="2:12" x14ac:dyDescent="0.25">
      <c r="B316" s="426" t="s">
        <v>75</v>
      </c>
      <c r="C316" s="450"/>
      <c r="D316" s="450" t="s">
        <v>19</v>
      </c>
      <c r="E316" s="450" t="s">
        <v>19</v>
      </c>
      <c r="F316" s="450" t="s">
        <v>19</v>
      </c>
      <c r="G316" s="450" t="s">
        <v>19</v>
      </c>
      <c r="H316" s="450" t="s">
        <v>19</v>
      </c>
      <c r="I316" s="450" t="s">
        <v>455</v>
      </c>
      <c r="J316" s="434" t="s">
        <v>455</v>
      </c>
      <c r="K316" s="450" t="s">
        <v>19</v>
      </c>
      <c r="L316" s="434" t="s">
        <v>455</v>
      </c>
    </row>
    <row r="317" spans="2:12" x14ac:dyDescent="0.25">
      <c r="B317" s="426" t="s">
        <v>456</v>
      </c>
      <c r="C317" s="493"/>
      <c r="D317" s="493" t="s">
        <v>19</v>
      </c>
      <c r="E317" s="493" t="s">
        <v>19</v>
      </c>
      <c r="F317" s="495">
        <v>17401</v>
      </c>
      <c r="G317" s="493" t="s">
        <v>458</v>
      </c>
      <c r="H317" s="495">
        <v>28470</v>
      </c>
      <c r="I317" s="503" t="s">
        <v>19</v>
      </c>
      <c r="J317" s="500">
        <v>42696</v>
      </c>
      <c r="K317" s="493" t="s">
        <v>19</v>
      </c>
      <c r="L317" s="500">
        <v>42696</v>
      </c>
    </row>
    <row r="318" spans="2:12" ht="13" thickBot="1" x14ac:dyDescent="0.3">
      <c r="B318" s="426" t="s">
        <v>457</v>
      </c>
      <c r="C318" s="493"/>
      <c r="D318" s="494"/>
      <c r="E318" s="494"/>
      <c r="F318" s="496"/>
      <c r="G318" s="494"/>
      <c r="H318" s="496"/>
      <c r="I318" s="504"/>
      <c r="J318" s="501"/>
      <c r="K318" s="494"/>
      <c r="L318" s="501"/>
    </row>
    <row r="319" spans="2:12" x14ac:dyDescent="0.25">
      <c r="B319" s="421" t="s">
        <v>78</v>
      </c>
      <c r="C319" s="456"/>
      <c r="D319" s="417" t="s">
        <v>19</v>
      </c>
      <c r="E319" s="417" t="s">
        <v>19</v>
      </c>
      <c r="F319" s="416">
        <v>17401</v>
      </c>
      <c r="G319" s="417" t="s">
        <v>458</v>
      </c>
      <c r="H319" s="416">
        <v>28470</v>
      </c>
      <c r="I319" s="417" t="s">
        <v>455</v>
      </c>
      <c r="J319" s="434" t="s">
        <v>459</v>
      </c>
      <c r="K319" s="417" t="s">
        <v>19</v>
      </c>
      <c r="L319" s="434" t="s">
        <v>459</v>
      </c>
    </row>
    <row r="320" spans="2:12" x14ac:dyDescent="0.25">
      <c r="B320" s="426" t="s">
        <v>460</v>
      </c>
      <c r="C320" s="499"/>
      <c r="D320" s="493" t="s">
        <v>19</v>
      </c>
      <c r="E320" s="493">
        <v>-741</v>
      </c>
      <c r="F320" s="493" t="s">
        <v>19</v>
      </c>
      <c r="G320" s="493" t="s">
        <v>19</v>
      </c>
      <c r="H320" s="493" t="s">
        <v>19</v>
      </c>
      <c r="I320" s="493">
        <v>741</v>
      </c>
      <c r="J320" s="497" t="s">
        <v>19</v>
      </c>
      <c r="K320" s="493" t="s">
        <v>19</v>
      </c>
      <c r="L320" s="497" t="s">
        <v>19</v>
      </c>
    </row>
    <row r="321" spans="2:12" ht="13" thickBot="1" x14ac:dyDescent="0.3">
      <c r="B321" s="426" t="s">
        <v>461</v>
      </c>
      <c r="C321" s="499"/>
      <c r="D321" s="494"/>
      <c r="E321" s="494"/>
      <c r="F321" s="494"/>
      <c r="G321" s="494"/>
      <c r="H321" s="494"/>
      <c r="I321" s="494"/>
      <c r="J321" s="498"/>
      <c r="K321" s="494"/>
      <c r="L321" s="498"/>
    </row>
    <row r="322" spans="2:12" ht="13" thickBot="1" x14ac:dyDescent="0.3">
      <c r="B322" s="421" t="s">
        <v>462</v>
      </c>
      <c r="C322" s="456"/>
      <c r="D322" s="458" t="s">
        <v>424</v>
      </c>
      <c r="E322" s="445">
        <v>618666</v>
      </c>
      <c r="F322" s="445">
        <v>13521</v>
      </c>
      <c r="G322" s="458" t="s">
        <v>463</v>
      </c>
      <c r="H322" s="445">
        <v>59970</v>
      </c>
      <c r="I322" s="445">
        <v>313440</v>
      </c>
      <c r="J322" s="463" t="s">
        <v>464</v>
      </c>
      <c r="K322" s="458" t="s">
        <v>19</v>
      </c>
      <c r="L322" s="464">
        <v>3242869</v>
      </c>
    </row>
    <row r="323" spans="2:12" ht="13" x14ac:dyDescent="0.25">
      <c r="B323" s="455"/>
      <c r="C323" s="459"/>
      <c r="D323" s="455"/>
      <c r="E323" s="455"/>
      <c r="F323" s="455"/>
      <c r="G323" s="455"/>
      <c r="H323" s="460"/>
      <c r="I323" s="455"/>
      <c r="J323" s="455"/>
      <c r="K323" s="455"/>
      <c r="L323" s="455"/>
    </row>
    <row r="324" spans="2:12" x14ac:dyDescent="0.25">
      <c r="B324" s="415" t="s">
        <v>378</v>
      </c>
      <c r="C324" s="461"/>
      <c r="D324" s="417" t="s">
        <v>465</v>
      </c>
      <c r="E324" s="417" t="s">
        <v>288</v>
      </c>
      <c r="F324" s="417" t="s">
        <v>324</v>
      </c>
      <c r="G324" s="417" t="s">
        <v>159</v>
      </c>
      <c r="H324" s="417" t="s">
        <v>19</v>
      </c>
      <c r="I324" s="416">
        <v>515392</v>
      </c>
      <c r="J324" s="434" t="s">
        <v>466</v>
      </c>
      <c r="K324" s="416">
        <v>55238</v>
      </c>
      <c r="L324" s="434" t="s">
        <v>467</v>
      </c>
    </row>
    <row r="325" spans="2:12" x14ac:dyDescent="0.25">
      <c r="B325" s="418" t="s">
        <v>75</v>
      </c>
      <c r="C325" s="462"/>
      <c r="D325" s="450" t="s">
        <v>19</v>
      </c>
      <c r="E325" s="450" t="s">
        <v>19</v>
      </c>
      <c r="F325" s="450" t="s">
        <v>19</v>
      </c>
      <c r="G325" s="450" t="s">
        <v>19</v>
      </c>
      <c r="H325" s="450" t="s">
        <v>19</v>
      </c>
      <c r="I325" s="452">
        <v>30281</v>
      </c>
      <c r="J325" s="449">
        <v>30281</v>
      </c>
      <c r="K325" s="450">
        <v>-200</v>
      </c>
      <c r="L325" s="449">
        <v>30081</v>
      </c>
    </row>
    <row r="326" spans="2:12" x14ac:dyDescent="0.25">
      <c r="B326" s="418" t="s">
        <v>456</v>
      </c>
      <c r="C326" s="502"/>
      <c r="D326" s="493" t="s">
        <v>19</v>
      </c>
      <c r="E326" s="493" t="s">
        <v>19</v>
      </c>
      <c r="F326" s="495">
        <v>43106</v>
      </c>
      <c r="G326" s="495">
        <v>2732</v>
      </c>
      <c r="H326" s="495">
        <v>31500</v>
      </c>
      <c r="I326" s="493" t="s">
        <v>19</v>
      </c>
      <c r="J326" s="500">
        <v>77338</v>
      </c>
      <c r="K326" s="493" t="s">
        <v>19</v>
      </c>
      <c r="L326" s="500">
        <v>77338</v>
      </c>
    </row>
    <row r="327" spans="2:12" ht="13" thickBot="1" x14ac:dyDescent="0.3">
      <c r="B327" s="418" t="s">
        <v>457</v>
      </c>
      <c r="C327" s="502"/>
      <c r="D327" s="494"/>
      <c r="E327" s="494"/>
      <c r="F327" s="496"/>
      <c r="G327" s="496"/>
      <c r="H327" s="496"/>
      <c r="I327" s="494"/>
      <c r="J327" s="501"/>
      <c r="K327" s="494"/>
      <c r="L327" s="501"/>
    </row>
    <row r="328" spans="2:12" x14ac:dyDescent="0.25">
      <c r="B328" s="415" t="s">
        <v>78</v>
      </c>
      <c r="C328" s="461"/>
      <c r="D328" s="417" t="s">
        <v>19</v>
      </c>
      <c r="E328" s="417" t="s">
        <v>19</v>
      </c>
      <c r="F328" s="416">
        <v>43106</v>
      </c>
      <c r="G328" s="416">
        <v>2732</v>
      </c>
      <c r="H328" s="416">
        <v>31500</v>
      </c>
      <c r="I328" s="416">
        <v>30281</v>
      </c>
      <c r="J328" s="449">
        <v>107619</v>
      </c>
      <c r="K328" s="450">
        <v>-200</v>
      </c>
      <c r="L328" s="449">
        <v>107419</v>
      </c>
    </row>
    <row r="329" spans="2:12" x14ac:dyDescent="0.25">
      <c r="B329" s="426" t="s">
        <v>80</v>
      </c>
      <c r="C329" s="457"/>
      <c r="D329" s="450" t="s">
        <v>19</v>
      </c>
      <c r="E329" s="450" t="s">
        <v>19</v>
      </c>
      <c r="F329" s="450" t="s">
        <v>19</v>
      </c>
      <c r="G329" s="450" t="s">
        <v>19</v>
      </c>
      <c r="H329" s="450" t="s">
        <v>19</v>
      </c>
      <c r="I329" s="452">
        <v>-110176</v>
      </c>
      <c r="J329" s="449">
        <v>-110176</v>
      </c>
      <c r="K329" s="450" t="s">
        <v>19</v>
      </c>
      <c r="L329" s="449">
        <v>-110176</v>
      </c>
    </row>
    <row r="330" spans="2:12" x14ac:dyDescent="0.25">
      <c r="B330" s="426" t="s">
        <v>189</v>
      </c>
      <c r="C330" s="457"/>
      <c r="D330" s="450" t="s">
        <v>19</v>
      </c>
      <c r="E330" s="450" t="s">
        <v>19</v>
      </c>
      <c r="F330" s="450" t="s">
        <v>19</v>
      </c>
      <c r="G330" s="450" t="s">
        <v>19</v>
      </c>
      <c r="H330" s="450" t="s">
        <v>19</v>
      </c>
      <c r="I330" s="452">
        <v>15038</v>
      </c>
      <c r="J330" s="449">
        <v>15038</v>
      </c>
      <c r="K330" s="452">
        <v>-55038</v>
      </c>
      <c r="L330" s="449">
        <v>-40000</v>
      </c>
    </row>
    <row r="331" spans="2:12" x14ac:dyDescent="0.25">
      <c r="B331" s="426" t="s">
        <v>460</v>
      </c>
      <c r="C331" s="499"/>
      <c r="D331" s="493" t="s">
        <v>19</v>
      </c>
      <c r="E331" s="493" t="s">
        <v>326</v>
      </c>
      <c r="F331" s="493" t="s">
        <v>19</v>
      </c>
      <c r="G331" s="493" t="s">
        <v>19</v>
      </c>
      <c r="H331" s="493" t="s">
        <v>19</v>
      </c>
      <c r="I331" s="495">
        <v>-4064</v>
      </c>
      <c r="J331" s="497" t="s">
        <v>19</v>
      </c>
      <c r="K331" s="493" t="s">
        <v>19</v>
      </c>
      <c r="L331" s="497" t="s">
        <v>19</v>
      </c>
    </row>
    <row r="332" spans="2:12" ht="13" thickBot="1" x14ac:dyDescent="0.3">
      <c r="B332" s="426" t="s">
        <v>468</v>
      </c>
      <c r="C332" s="499"/>
      <c r="D332" s="494"/>
      <c r="E332" s="494"/>
      <c r="F332" s="494"/>
      <c r="G332" s="494"/>
      <c r="H332" s="494"/>
      <c r="I332" s="496"/>
      <c r="J332" s="498"/>
      <c r="K332" s="494"/>
      <c r="L332" s="498"/>
    </row>
    <row r="333" spans="2:12" ht="13" thickBot="1" x14ac:dyDescent="0.3">
      <c r="B333" s="421" t="s">
        <v>469</v>
      </c>
      <c r="C333" s="417"/>
      <c r="D333" s="458" t="s">
        <v>465</v>
      </c>
      <c r="E333" s="445">
        <v>619407</v>
      </c>
      <c r="F333" s="445">
        <v>-3880</v>
      </c>
      <c r="G333" s="445">
        <v>1101</v>
      </c>
      <c r="H333" s="445">
        <v>31500</v>
      </c>
      <c r="I333" s="445">
        <v>446471</v>
      </c>
      <c r="J333" s="463" t="s">
        <v>454</v>
      </c>
      <c r="K333" s="458" t="s">
        <v>19</v>
      </c>
      <c r="L333" s="463" t="s">
        <v>454</v>
      </c>
    </row>
  </sheetData>
  <mergeCells count="98">
    <mergeCell ref="B54:B55"/>
    <mergeCell ref="F223:G22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F265:G265"/>
    <mergeCell ref="F267:G267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J294:J295"/>
    <mergeCell ref="K294:K295"/>
    <mergeCell ref="L294:L295"/>
    <mergeCell ref="I289:I290"/>
    <mergeCell ref="J289:J290"/>
    <mergeCell ref="K289:K290"/>
    <mergeCell ref="J302:J303"/>
    <mergeCell ref="K302:K303"/>
    <mergeCell ref="L289:L290"/>
    <mergeCell ref="L302:L303"/>
    <mergeCell ref="D302:D303"/>
    <mergeCell ref="E302:E303"/>
    <mergeCell ref="F302:F303"/>
    <mergeCell ref="G302:G303"/>
    <mergeCell ref="H302:H303"/>
    <mergeCell ref="I302:I303"/>
    <mergeCell ref="D294:D295"/>
    <mergeCell ref="E294:E295"/>
    <mergeCell ref="F294:F295"/>
    <mergeCell ref="G294:G295"/>
    <mergeCell ref="H294:H295"/>
    <mergeCell ref="I294:I295"/>
    <mergeCell ref="F311:G311"/>
    <mergeCell ref="C312:C313"/>
    <mergeCell ref="D312:D313"/>
    <mergeCell ref="E312:E313"/>
    <mergeCell ref="G312:G313"/>
    <mergeCell ref="H312:H313"/>
    <mergeCell ref="I312:I313"/>
    <mergeCell ref="J312:J313"/>
    <mergeCell ref="K312:K313"/>
    <mergeCell ref="L312:L313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L331:L332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Z76"/>
  <sheetViews>
    <sheetView showGridLines="0" view="pageBreakPreview" topLeftCell="A76" zoomScale="70" zoomScaleNormal="25" zoomScaleSheetLayoutView="70" workbookViewId="0">
      <pane xSplit="3" topLeftCell="Q1" activePane="topRight" state="frozen"/>
      <selection activeCell="Y26" sqref="Y26"/>
      <selection pane="topRight" activeCell="Q76" sqref="Q76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2" width="13.1796875" style="244" customWidth="1"/>
    <col min="13" max="13" width="16.1796875" style="244" customWidth="1"/>
    <col min="14" max="16" width="13.1796875" style="244" customWidth="1"/>
    <col min="17" max="17" width="16.1796875" style="244" customWidth="1"/>
    <col min="18" max="244" width="9.1796875" style="244"/>
    <col min="245" max="245" width="1.453125" style="244" customWidth="1"/>
    <col min="246" max="246" width="60.81640625" style="244" customWidth="1"/>
    <col min="247" max="247" width="6" style="244" customWidth="1"/>
    <col min="248" max="248" width="14.1796875" style="244" bestFit="1" customWidth="1"/>
    <col min="249" max="249" width="1.81640625" style="244" customWidth="1"/>
    <col min="250" max="250" width="14.1796875" style="244" bestFit="1" customWidth="1"/>
    <col min="251" max="252" width="11.1796875" style="244" bestFit="1" customWidth="1"/>
    <col min="253" max="500" width="9.1796875" style="244"/>
    <col min="501" max="501" width="1.453125" style="244" customWidth="1"/>
    <col min="502" max="502" width="60.81640625" style="244" customWidth="1"/>
    <col min="503" max="503" width="6" style="244" customWidth="1"/>
    <col min="504" max="504" width="14.1796875" style="244" bestFit="1" customWidth="1"/>
    <col min="505" max="505" width="1.81640625" style="244" customWidth="1"/>
    <col min="506" max="506" width="14.1796875" style="244" bestFit="1" customWidth="1"/>
    <col min="507" max="508" width="11.1796875" style="244" bestFit="1" customWidth="1"/>
    <col min="509" max="756" width="9.1796875" style="244"/>
    <col min="757" max="757" width="1.453125" style="244" customWidth="1"/>
    <col min="758" max="758" width="60.81640625" style="244" customWidth="1"/>
    <col min="759" max="759" width="6" style="244" customWidth="1"/>
    <col min="760" max="760" width="14.1796875" style="244" bestFit="1" customWidth="1"/>
    <col min="761" max="761" width="1.81640625" style="244" customWidth="1"/>
    <col min="762" max="762" width="14.1796875" style="244" bestFit="1" customWidth="1"/>
    <col min="763" max="764" width="11.1796875" style="244" bestFit="1" customWidth="1"/>
    <col min="765" max="1012" width="9.1796875" style="244"/>
    <col min="1013" max="1013" width="1.453125" style="244" customWidth="1"/>
    <col min="1014" max="1014" width="60.81640625" style="244" customWidth="1"/>
    <col min="1015" max="1015" width="6" style="244" customWidth="1"/>
    <col min="1016" max="1016" width="14.1796875" style="244" bestFit="1" customWidth="1"/>
    <col min="1017" max="1017" width="1.81640625" style="244" customWidth="1"/>
    <col min="1018" max="1018" width="14.1796875" style="244" bestFit="1" customWidth="1"/>
    <col min="1019" max="1020" width="11.1796875" style="244" bestFit="1" customWidth="1"/>
    <col min="1021" max="1268" width="9.1796875" style="244"/>
    <col min="1269" max="1269" width="1.453125" style="244" customWidth="1"/>
    <col min="1270" max="1270" width="60.81640625" style="244" customWidth="1"/>
    <col min="1271" max="1271" width="6" style="244" customWidth="1"/>
    <col min="1272" max="1272" width="14.1796875" style="244" bestFit="1" customWidth="1"/>
    <col min="1273" max="1273" width="1.81640625" style="244" customWidth="1"/>
    <col min="1274" max="1274" width="14.1796875" style="244" bestFit="1" customWidth="1"/>
    <col min="1275" max="1276" width="11.1796875" style="244" bestFit="1" customWidth="1"/>
    <col min="1277" max="1524" width="9.1796875" style="244"/>
    <col min="1525" max="1525" width="1.453125" style="244" customWidth="1"/>
    <col min="1526" max="1526" width="60.81640625" style="244" customWidth="1"/>
    <col min="1527" max="1527" width="6" style="244" customWidth="1"/>
    <col min="1528" max="1528" width="14.1796875" style="244" bestFit="1" customWidth="1"/>
    <col min="1529" max="1529" width="1.81640625" style="244" customWidth="1"/>
    <col min="1530" max="1530" width="14.1796875" style="244" bestFit="1" customWidth="1"/>
    <col min="1531" max="1532" width="11.1796875" style="244" bestFit="1" customWidth="1"/>
    <col min="1533" max="1780" width="9.1796875" style="244"/>
    <col min="1781" max="1781" width="1.453125" style="244" customWidth="1"/>
    <col min="1782" max="1782" width="60.81640625" style="244" customWidth="1"/>
    <col min="1783" max="1783" width="6" style="244" customWidth="1"/>
    <col min="1784" max="1784" width="14.1796875" style="244" bestFit="1" customWidth="1"/>
    <col min="1785" max="1785" width="1.81640625" style="244" customWidth="1"/>
    <col min="1786" max="1786" width="14.1796875" style="244" bestFit="1" customWidth="1"/>
    <col min="1787" max="1788" width="11.1796875" style="244" bestFit="1" customWidth="1"/>
    <col min="1789" max="2036" width="9.1796875" style="244"/>
    <col min="2037" max="2037" width="1.453125" style="244" customWidth="1"/>
    <col min="2038" max="2038" width="60.81640625" style="244" customWidth="1"/>
    <col min="2039" max="2039" width="6" style="244" customWidth="1"/>
    <col min="2040" max="2040" width="14.1796875" style="244" bestFit="1" customWidth="1"/>
    <col min="2041" max="2041" width="1.81640625" style="244" customWidth="1"/>
    <col min="2042" max="2042" width="14.1796875" style="244" bestFit="1" customWidth="1"/>
    <col min="2043" max="2044" width="11.1796875" style="244" bestFit="1" customWidth="1"/>
    <col min="2045" max="2292" width="9.1796875" style="244"/>
    <col min="2293" max="2293" width="1.453125" style="244" customWidth="1"/>
    <col min="2294" max="2294" width="60.81640625" style="244" customWidth="1"/>
    <col min="2295" max="2295" width="6" style="244" customWidth="1"/>
    <col min="2296" max="2296" width="14.1796875" style="244" bestFit="1" customWidth="1"/>
    <col min="2297" max="2297" width="1.81640625" style="244" customWidth="1"/>
    <col min="2298" max="2298" width="14.1796875" style="244" bestFit="1" customWidth="1"/>
    <col min="2299" max="2300" width="11.1796875" style="244" bestFit="1" customWidth="1"/>
    <col min="2301" max="2548" width="9.1796875" style="244"/>
    <col min="2549" max="2549" width="1.453125" style="244" customWidth="1"/>
    <col min="2550" max="2550" width="60.81640625" style="244" customWidth="1"/>
    <col min="2551" max="2551" width="6" style="244" customWidth="1"/>
    <col min="2552" max="2552" width="14.1796875" style="244" bestFit="1" customWidth="1"/>
    <col min="2553" max="2553" width="1.81640625" style="244" customWidth="1"/>
    <col min="2554" max="2554" width="14.1796875" style="244" bestFit="1" customWidth="1"/>
    <col min="2555" max="2556" width="11.1796875" style="244" bestFit="1" customWidth="1"/>
    <col min="2557" max="2804" width="9.1796875" style="244"/>
    <col min="2805" max="2805" width="1.453125" style="244" customWidth="1"/>
    <col min="2806" max="2806" width="60.81640625" style="244" customWidth="1"/>
    <col min="2807" max="2807" width="6" style="244" customWidth="1"/>
    <col min="2808" max="2808" width="14.1796875" style="244" bestFit="1" customWidth="1"/>
    <col min="2809" max="2809" width="1.81640625" style="244" customWidth="1"/>
    <col min="2810" max="2810" width="14.1796875" style="244" bestFit="1" customWidth="1"/>
    <col min="2811" max="2812" width="11.1796875" style="244" bestFit="1" customWidth="1"/>
    <col min="2813" max="3060" width="9.1796875" style="244"/>
    <col min="3061" max="3061" width="1.453125" style="244" customWidth="1"/>
    <col min="3062" max="3062" width="60.81640625" style="244" customWidth="1"/>
    <col min="3063" max="3063" width="6" style="244" customWidth="1"/>
    <col min="3064" max="3064" width="14.1796875" style="244" bestFit="1" customWidth="1"/>
    <col min="3065" max="3065" width="1.81640625" style="244" customWidth="1"/>
    <col min="3066" max="3066" width="14.1796875" style="244" bestFit="1" customWidth="1"/>
    <col min="3067" max="3068" width="11.1796875" style="244" bestFit="1" customWidth="1"/>
    <col min="3069" max="3316" width="9.1796875" style="244"/>
    <col min="3317" max="3317" width="1.453125" style="244" customWidth="1"/>
    <col min="3318" max="3318" width="60.81640625" style="244" customWidth="1"/>
    <col min="3319" max="3319" width="6" style="244" customWidth="1"/>
    <col min="3320" max="3320" width="14.1796875" style="244" bestFit="1" customWidth="1"/>
    <col min="3321" max="3321" width="1.81640625" style="244" customWidth="1"/>
    <col min="3322" max="3322" width="14.1796875" style="244" bestFit="1" customWidth="1"/>
    <col min="3323" max="3324" width="11.1796875" style="244" bestFit="1" customWidth="1"/>
    <col min="3325" max="3572" width="9.1796875" style="244"/>
    <col min="3573" max="3573" width="1.453125" style="244" customWidth="1"/>
    <col min="3574" max="3574" width="60.81640625" style="244" customWidth="1"/>
    <col min="3575" max="3575" width="6" style="244" customWidth="1"/>
    <col min="3576" max="3576" width="14.1796875" style="244" bestFit="1" customWidth="1"/>
    <col min="3577" max="3577" width="1.81640625" style="244" customWidth="1"/>
    <col min="3578" max="3578" width="14.1796875" style="244" bestFit="1" customWidth="1"/>
    <col min="3579" max="3580" width="11.1796875" style="244" bestFit="1" customWidth="1"/>
    <col min="3581" max="3828" width="9.1796875" style="244"/>
    <col min="3829" max="3829" width="1.453125" style="244" customWidth="1"/>
    <col min="3830" max="3830" width="60.81640625" style="244" customWidth="1"/>
    <col min="3831" max="3831" width="6" style="244" customWidth="1"/>
    <col min="3832" max="3832" width="14.1796875" style="244" bestFit="1" customWidth="1"/>
    <col min="3833" max="3833" width="1.81640625" style="244" customWidth="1"/>
    <col min="3834" max="3834" width="14.1796875" style="244" bestFit="1" customWidth="1"/>
    <col min="3835" max="3836" width="11.1796875" style="244" bestFit="1" customWidth="1"/>
    <col min="3837" max="4084" width="9.1796875" style="244"/>
    <col min="4085" max="4085" width="1.453125" style="244" customWidth="1"/>
    <col min="4086" max="4086" width="60.81640625" style="244" customWidth="1"/>
    <col min="4087" max="4087" width="6" style="244" customWidth="1"/>
    <col min="4088" max="4088" width="14.1796875" style="244" bestFit="1" customWidth="1"/>
    <col min="4089" max="4089" width="1.81640625" style="244" customWidth="1"/>
    <col min="4090" max="4090" width="14.1796875" style="244" bestFit="1" customWidth="1"/>
    <col min="4091" max="4092" width="11.1796875" style="244" bestFit="1" customWidth="1"/>
    <col min="4093" max="4340" width="9.1796875" style="244"/>
    <col min="4341" max="4341" width="1.453125" style="244" customWidth="1"/>
    <col min="4342" max="4342" width="60.81640625" style="244" customWidth="1"/>
    <col min="4343" max="4343" width="6" style="244" customWidth="1"/>
    <col min="4344" max="4344" width="14.1796875" style="244" bestFit="1" customWidth="1"/>
    <col min="4345" max="4345" width="1.81640625" style="244" customWidth="1"/>
    <col min="4346" max="4346" width="14.1796875" style="244" bestFit="1" customWidth="1"/>
    <col min="4347" max="4348" width="11.1796875" style="244" bestFit="1" customWidth="1"/>
    <col min="4349" max="4596" width="9.1796875" style="244"/>
    <col min="4597" max="4597" width="1.453125" style="244" customWidth="1"/>
    <col min="4598" max="4598" width="60.81640625" style="244" customWidth="1"/>
    <col min="4599" max="4599" width="6" style="244" customWidth="1"/>
    <col min="4600" max="4600" width="14.1796875" style="244" bestFit="1" customWidth="1"/>
    <col min="4601" max="4601" width="1.81640625" style="244" customWidth="1"/>
    <col min="4602" max="4602" width="14.1796875" style="244" bestFit="1" customWidth="1"/>
    <col min="4603" max="4604" width="11.1796875" style="244" bestFit="1" customWidth="1"/>
    <col min="4605" max="4852" width="9.1796875" style="244"/>
    <col min="4853" max="4853" width="1.453125" style="244" customWidth="1"/>
    <col min="4854" max="4854" width="60.81640625" style="244" customWidth="1"/>
    <col min="4855" max="4855" width="6" style="244" customWidth="1"/>
    <col min="4856" max="4856" width="14.1796875" style="244" bestFit="1" customWidth="1"/>
    <col min="4857" max="4857" width="1.81640625" style="244" customWidth="1"/>
    <col min="4858" max="4858" width="14.1796875" style="244" bestFit="1" customWidth="1"/>
    <col min="4859" max="4860" width="11.1796875" style="244" bestFit="1" customWidth="1"/>
    <col min="4861" max="5108" width="9.1796875" style="244"/>
    <col min="5109" max="5109" width="1.453125" style="244" customWidth="1"/>
    <col min="5110" max="5110" width="60.81640625" style="244" customWidth="1"/>
    <col min="5111" max="5111" width="6" style="244" customWidth="1"/>
    <col min="5112" max="5112" width="14.1796875" style="244" bestFit="1" customWidth="1"/>
    <col min="5113" max="5113" width="1.81640625" style="244" customWidth="1"/>
    <col min="5114" max="5114" width="14.1796875" style="244" bestFit="1" customWidth="1"/>
    <col min="5115" max="5116" width="11.1796875" style="244" bestFit="1" customWidth="1"/>
    <col min="5117" max="5364" width="9.1796875" style="244"/>
    <col min="5365" max="5365" width="1.453125" style="244" customWidth="1"/>
    <col min="5366" max="5366" width="60.81640625" style="244" customWidth="1"/>
    <col min="5367" max="5367" width="6" style="244" customWidth="1"/>
    <col min="5368" max="5368" width="14.1796875" style="244" bestFit="1" customWidth="1"/>
    <col min="5369" max="5369" width="1.81640625" style="244" customWidth="1"/>
    <col min="5370" max="5370" width="14.1796875" style="244" bestFit="1" customWidth="1"/>
    <col min="5371" max="5372" width="11.1796875" style="244" bestFit="1" customWidth="1"/>
    <col min="5373" max="5620" width="9.1796875" style="244"/>
    <col min="5621" max="5621" width="1.453125" style="244" customWidth="1"/>
    <col min="5622" max="5622" width="60.81640625" style="244" customWidth="1"/>
    <col min="5623" max="5623" width="6" style="244" customWidth="1"/>
    <col min="5624" max="5624" width="14.1796875" style="244" bestFit="1" customWidth="1"/>
    <col min="5625" max="5625" width="1.81640625" style="244" customWidth="1"/>
    <col min="5626" max="5626" width="14.1796875" style="244" bestFit="1" customWidth="1"/>
    <col min="5627" max="5628" width="11.1796875" style="244" bestFit="1" customWidth="1"/>
    <col min="5629" max="5876" width="9.1796875" style="244"/>
    <col min="5877" max="5877" width="1.453125" style="244" customWidth="1"/>
    <col min="5878" max="5878" width="60.81640625" style="244" customWidth="1"/>
    <col min="5879" max="5879" width="6" style="244" customWidth="1"/>
    <col min="5880" max="5880" width="14.1796875" style="244" bestFit="1" customWidth="1"/>
    <col min="5881" max="5881" width="1.81640625" style="244" customWidth="1"/>
    <col min="5882" max="5882" width="14.1796875" style="244" bestFit="1" customWidth="1"/>
    <col min="5883" max="5884" width="11.1796875" style="244" bestFit="1" customWidth="1"/>
    <col min="5885" max="6132" width="9.1796875" style="244"/>
    <col min="6133" max="6133" width="1.453125" style="244" customWidth="1"/>
    <col min="6134" max="6134" width="60.81640625" style="244" customWidth="1"/>
    <col min="6135" max="6135" width="6" style="244" customWidth="1"/>
    <col min="6136" max="6136" width="14.1796875" style="244" bestFit="1" customWidth="1"/>
    <col min="6137" max="6137" width="1.81640625" style="244" customWidth="1"/>
    <col min="6138" max="6138" width="14.1796875" style="244" bestFit="1" customWidth="1"/>
    <col min="6139" max="6140" width="11.1796875" style="244" bestFit="1" customWidth="1"/>
    <col min="6141" max="6388" width="9.1796875" style="244"/>
    <col min="6389" max="6389" width="1.453125" style="244" customWidth="1"/>
    <col min="6390" max="6390" width="60.81640625" style="244" customWidth="1"/>
    <col min="6391" max="6391" width="6" style="244" customWidth="1"/>
    <col min="6392" max="6392" width="14.1796875" style="244" bestFit="1" customWidth="1"/>
    <col min="6393" max="6393" width="1.81640625" style="244" customWidth="1"/>
    <col min="6394" max="6394" width="14.1796875" style="244" bestFit="1" customWidth="1"/>
    <col min="6395" max="6396" width="11.1796875" style="244" bestFit="1" customWidth="1"/>
    <col min="6397" max="6644" width="9.1796875" style="244"/>
    <col min="6645" max="6645" width="1.453125" style="244" customWidth="1"/>
    <col min="6646" max="6646" width="60.81640625" style="244" customWidth="1"/>
    <col min="6647" max="6647" width="6" style="244" customWidth="1"/>
    <col min="6648" max="6648" width="14.1796875" style="244" bestFit="1" customWidth="1"/>
    <col min="6649" max="6649" width="1.81640625" style="244" customWidth="1"/>
    <col min="6650" max="6650" width="14.1796875" style="244" bestFit="1" customWidth="1"/>
    <col min="6651" max="6652" width="11.1796875" style="244" bestFit="1" customWidth="1"/>
    <col min="6653" max="6900" width="9.1796875" style="244"/>
    <col min="6901" max="6901" width="1.453125" style="244" customWidth="1"/>
    <col min="6902" max="6902" width="60.81640625" style="244" customWidth="1"/>
    <col min="6903" max="6903" width="6" style="244" customWidth="1"/>
    <col min="6904" max="6904" width="14.1796875" style="244" bestFit="1" customWidth="1"/>
    <col min="6905" max="6905" width="1.81640625" style="244" customWidth="1"/>
    <col min="6906" max="6906" width="14.1796875" style="244" bestFit="1" customWidth="1"/>
    <col min="6907" max="6908" width="11.1796875" style="244" bestFit="1" customWidth="1"/>
    <col min="6909" max="7156" width="9.1796875" style="244"/>
    <col min="7157" max="7157" width="1.453125" style="244" customWidth="1"/>
    <col min="7158" max="7158" width="60.81640625" style="244" customWidth="1"/>
    <col min="7159" max="7159" width="6" style="244" customWidth="1"/>
    <col min="7160" max="7160" width="14.1796875" style="244" bestFit="1" customWidth="1"/>
    <col min="7161" max="7161" width="1.81640625" style="244" customWidth="1"/>
    <col min="7162" max="7162" width="14.1796875" style="244" bestFit="1" customWidth="1"/>
    <col min="7163" max="7164" width="11.1796875" style="244" bestFit="1" customWidth="1"/>
    <col min="7165" max="7412" width="9.1796875" style="244"/>
    <col min="7413" max="7413" width="1.453125" style="244" customWidth="1"/>
    <col min="7414" max="7414" width="60.81640625" style="244" customWidth="1"/>
    <col min="7415" max="7415" width="6" style="244" customWidth="1"/>
    <col min="7416" max="7416" width="14.1796875" style="244" bestFit="1" customWidth="1"/>
    <col min="7417" max="7417" width="1.81640625" style="244" customWidth="1"/>
    <col min="7418" max="7418" width="14.1796875" style="244" bestFit="1" customWidth="1"/>
    <col min="7419" max="7420" width="11.1796875" style="244" bestFit="1" customWidth="1"/>
    <col min="7421" max="7668" width="9.1796875" style="244"/>
    <col min="7669" max="7669" width="1.453125" style="244" customWidth="1"/>
    <col min="7670" max="7670" width="60.81640625" style="244" customWidth="1"/>
    <col min="7671" max="7671" width="6" style="244" customWidth="1"/>
    <col min="7672" max="7672" width="14.1796875" style="244" bestFit="1" customWidth="1"/>
    <col min="7673" max="7673" width="1.81640625" style="244" customWidth="1"/>
    <col min="7674" max="7674" width="14.1796875" style="244" bestFit="1" customWidth="1"/>
    <col min="7675" max="7676" width="11.1796875" style="244" bestFit="1" customWidth="1"/>
    <col min="7677" max="7924" width="9.1796875" style="244"/>
    <col min="7925" max="7925" width="1.453125" style="244" customWidth="1"/>
    <col min="7926" max="7926" width="60.81640625" style="244" customWidth="1"/>
    <col min="7927" max="7927" width="6" style="244" customWidth="1"/>
    <col min="7928" max="7928" width="14.1796875" style="244" bestFit="1" customWidth="1"/>
    <col min="7929" max="7929" width="1.81640625" style="244" customWidth="1"/>
    <col min="7930" max="7930" width="14.1796875" style="244" bestFit="1" customWidth="1"/>
    <col min="7931" max="7932" width="11.1796875" style="244" bestFit="1" customWidth="1"/>
    <col min="7933" max="8180" width="9.1796875" style="244"/>
    <col min="8181" max="8181" width="1.453125" style="244" customWidth="1"/>
    <col min="8182" max="8182" width="60.81640625" style="244" customWidth="1"/>
    <col min="8183" max="8183" width="6" style="244" customWidth="1"/>
    <col min="8184" max="8184" width="14.1796875" style="244" bestFit="1" customWidth="1"/>
    <col min="8185" max="8185" width="1.81640625" style="244" customWidth="1"/>
    <col min="8186" max="8186" width="14.1796875" style="244" bestFit="1" customWidth="1"/>
    <col min="8187" max="8188" width="11.1796875" style="244" bestFit="1" customWidth="1"/>
    <col min="8189" max="8436" width="9.1796875" style="244"/>
    <col min="8437" max="8437" width="1.453125" style="244" customWidth="1"/>
    <col min="8438" max="8438" width="60.81640625" style="244" customWidth="1"/>
    <col min="8439" max="8439" width="6" style="244" customWidth="1"/>
    <col min="8440" max="8440" width="14.1796875" style="244" bestFit="1" customWidth="1"/>
    <col min="8441" max="8441" width="1.81640625" style="244" customWidth="1"/>
    <col min="8442" max="8442" width="14.1796875" style="244" bestFit="1" customWidth="1"/>
    <col min="8443" max="8444" width="11.1796875" style="244" bestFit="1" customWidth="1"/>
    <col min="8445" max="8692" width="9.1796875" style="244"/>
    <col min="8693" max="8693" width="1.453125" style="244" customWidth="1"/>
    <col min="8694" max="8694" width="60.81640625" style="244" customWidth="1"/>
    <col min="8695" max="8695" width="6" style="244" customWidth="1"/>
    <col min="8696" max="8696" width="14.1796875" style="244" bestFit="1" customWidth="1"/>
    <col min="8697" max="8697" width="1.81640625" style="244" customWidth="1"/>
    <col min="8698" max="8698" width="14.1796875" style="244" bestFit="1" customWidth="1"/>
    <col min="8699" max="8700" width="11.1796875" style="244" bestFit="1" customWidth="1"/>
    <col min="8701" max="8948" width="9.1796875" style="244"/>
    <col min="8949" max="8949" width="1.453125" style="244" customWidth="1"/>
    <col min="8950" max="8950" width="60.81640625" style="244" customWidth="1"/>
    <col min="8951" max="8951" width="6" style="244" customWidth="1"/>
    <col min="8952" max="8952" width="14.1796875" style="244" bestFit="1" customWidth="1"/>
    <col min="8953" max="8953" width="1.81640625" style="244" customWidth="1"/>
    <col min="8954" max="8954" width="14.1796875" style="244" bestFit="1" customWidth="1"/>
    <col min="8955" max="8956" width="11.1796875" style="244" bestFit="1" customWidth="1"/>
    <col min="8957" max="9204" width="9.1796875" style="244"/>
    <col min="9205" max="9205" width="1.453125" style="244" customWidth="1"/>
    <col min="9206" max="9206" width="60.81640625" style="244" customWidth="1"/>
    <col min="9207" max="9207" width="6" style="244" customWidth="1"/>
    <col min="9208" max="9208" width="14.1796875" style="244" bestFit="1" customWidth="1"/>
    <col min="9209" max="9209" width="1.81640625" style="244" customWidth="1"/>
    <col min="9210" max="9210" width="14.1796875" style="244" bestFit="1" customWidth="1"/>
    <col min="9211" max="9212" width="11.1796875" style="244" bestFit="1" customWidth="1"/>
    <col min="9213" max="9460" width="9.1796875" style="244"/>
    <col min="9461" max="9461" width="1.453125" style="244" customWidth="1"/>
    <col min="9462" max="9462" width="60.81640625" style="244" customWidth="1"/>
    <col min="9463" max="9463" width="6" style="244" customWidth="1"/>
    <col min="9464" max="9464" width="14.1796875" style="244" bestFit="1" customWidth="1"/>
    <col min="9465" max="9465" width="1.81640625" style="244" customWidth="1"/>
    <col min="9466" max="9466" width="14.1796875" style="244" bestFit="1" customWidth="1"/>
    <col min="9467" max="9468" width="11.1796875" style="244" bestFit="1" customWidth="1"/>
    <col min="9469" max="9716" width="9.1796875" style="244"/>
    <col min="9717" max="9717" width="1.453125" style="244" customWidth="1"/>
    <col min="9718" max="9718" width="60.81640625" style="244" customWidth="1"/>
    <col min="9719" max="9719" width="6" style="244" customWidth="1"/>
    <col min="9720" max="9720" width="14.1796875" style="244" bestFit="1" customWidth="1"/>
    <col min="9721" max="9721" width="1.81640625" style="244" customWidth="1"/>
    <col min="9722" max="9722" width="14.1796875" style="244" bestFit="1" customWidth="1"/>
    <col min="9723" max="9724" width="11.1796875" style="244" bestFit="1" customWidth="1"/>
    <col min="9725" max="9972" width="9.1796875" style="244"/>
    <col min="9973" max="9973" width="1.453125" style="244" customWidth="1"/>
    <col min="9974" max="9974" width="60.81640625" style="244" customWidth="1"/>
    <col min="9975" max="9975" width="6" style="244" customWidth="1"/>
    <col min="9976" max="9976" width="14.1796875" style="244" bestFit="1" customWidth="1"/>
    <col min="9977" max="9977" width="1.81640625" style="244" customWidth="1"/>
    <col min="9978" max="9978" width="14.1796875" style="244" bestFit="1" customWidth="1"/>
    <col min="9979" max="9980" width="11.1796875" style="244" bestFit="1" customWidth="1"/>
    <col min="9981" max="10228" width="9.1796875" style="244"/>
    <col min="10229" max="10229" width="1.453125" style="244" customWidth="1"/>
    <col min="10230" max="10230" width="60.81640625" style="244" customWidth="1"/>
    <col min="10231" max="10231" width="6" style="244" customWidth="1"/>
    <col min="10232" max="10232" width="14.1796875" style="244" bestFit="1" customWidth="1"/>
    <col min="10233" max="10233" width="1.81640625" style="244" customWidth="1"/>
    <col min="10234" max="10234" width="14.1796875" style="244" bestFit="1" customWidth="1"/>
    <col min="10235" max="10236" width="11.1796875" style="244" bestFit="1" customWidth="1"/>
    <col min="10237" max="10484" width="9.1796875" style="244"/>
    <col min="10485" max="10485" width="1.453125" style="244" customWidth="1"/>
    <col min="10486" max="10486" width="60.81640625" style="244" customWidth="1"/>
    <col min="10487" max="10487" width="6" style="244" customWidth="1"/>
    <col min="10488" max="10488" width="14.1796875" style="244" bestFit="1" customWidth="1"/>
    <col min="10489" max="10489" width="1.81640625" style="244" customWidth="1"/>
    <col min="10490" max="10490" width="14.1796875" style="244" bestFit="1" customWidth="1"/>
    <col min="10491" max="10492" width="11.1796875" style="244" bestFit="1" customWidth="1"/>
    <col min="10493" max="10740" width="9.1796875" style="244"/>
    <col min="10741" max="10741" width="1.453125" style="244" customWidth="1"/>
    <col min="10742" max="10742" width="60.81640625" style="244" customWidth="1"/>
    <col min="10743" max="10743" width="6" style="244" customWidth="1"/>
    <col min="10744" max="10744" width="14.1796875" style="244" bestFit="1" customWidth="1"/>
    <col min="10745" max="10745" width="1.81640625" style="244" customWidth="1"/>
    <col min="10746" max="10746" width="14.1796875" style="244" bestFit="1" customWidth="1"/>
    <col min="10747" max="10748" width="11.1796875" style="244" bestFit="1" customWidth="1"/>
    <col min="10749" max="10996" width="9.1796875" style="244"/>
    <col min="10997" max="10997" width="1.453125" style="244" customWidth="1"/>
    <col min="10998" max="10998" width="60.81640625" style="244" customWidth="1"/>
    <col min="10999" max="10999" width="6" style="244" customWidth="1"/>
    <col min="11000" max="11000" width="14.1796875" style="244" bestFit="1" customWidth="1"/>
    <col min="11001" max="11001" width="1.81640625" style="244" customWidth="1"/>
    <col min="11002" max="11002" width="14.1796875" style="244" bestFit="1" customWidth="1"/>
    <col min="11003" max="11004" width="11.1796875" style="244" bestFit="1" customWidth="1"/>
    <col min="11005" max="11252" width="9.1796875" style="244"/>
    <col min="11253" max="11253" width="1.453125" style="244" customWidth="1"/>
    <col min="11254" max="11254" width="60.81640625" style="244" customWidth="1"/>
    <col min="11255" max="11255" width="6" style="244" customWidth="1"/>
    <col min="11256" max="11256" width="14.1796875" style="244" bestFit="1" customWidth="1"/>
    <col min="11257" max="11257" width="1.81640625" style="244" customWidth="1"/>
    <col min="11258" max="11258" width="14.1796875" style="244" bestFit="1" customWidth="1"/>
    <col min="11259" max="11260" width="11.1796875" style="244" bestFit="1" customWidth="1"/>
    <col min="11261" max="11508" width="9.1796875" style="244"/>
    <col min="11509" max="11509" width="1.453125" style="244" customWidth="1"/>
    <col min="11510" max="11510" width="60.81640625" style="244" customWidth="1"/>
    <col min="11511" max="11511" width="6" style="244" customWidth="1"/>
    <col min="11512" max="11512" width="14.1796875" style="244" bestFit="1" customWidth="1"/>
    <col min="11513" max="11513" width="1.81640625" style="244" customWidth="1"/>
    <col min="11514" max="11514" width="14.1796875" style="244" bestFit="1" customWidth="1"/>
    <col min="11515" max="11516" width="11.1796875" style="244" bestFit="1" customWidth="1"/>
    <col min="11517" max="11764" width="9.1796875" style="244"/>
    <col min="11765" max="11765" width="1.453125" style="244" customWidth="1"/>
    <col min="11766" max="11766" width="60.81640625" style="244" customWidth="1"/>
    <col min="11767" max="11767" width="6" style="244" customWidth="1"/>
    <col min="11768" max="11768" width="14.1796875" style="244" bestFit="1" customWidth="1"/>
    <col min="11769" max="11769" width="1.81640625" style="244" customWidth="1"/>
    <col min="11770" max="11770" width="14.1796875" style="244" bestFit="1" customWidth="1"/>
    <col min="11771" max="11772" width="11.1796875" style="244" bestFit="1" customWidth="1"/>
    <col min="11773" max="12020" width="9.1796875" style="244"/>
    <col min="12021" max="12021" width="1.453125" style="244" customWidth="1"/>
    <col min="12022" max="12022" width="60.81640625" style="244" customWidth="1"/>
    <col min="12023" max="12023" width="6" style="244" customWidth="1"/>
    <col min="12024" max="12024" width="14.1796875" style="244" bestFit="1" customWidth="1"/>
    <col min="12025" max="12025" width="1.81640625" style="244" customWidth="1"/>
    <col min="12026" max="12026" width="14.1796875" style="244" bestFit="1" customWidth="1"/>
    <col min="12027" max="12028" width="11.1796875" style="244" bestFit="1" customWidth="1"/>
    <col min="12029" max="12276" width="9.1796875" style="244"/>
    <col min="12277" max="12277" width="1.453125" style="244" customWidth="1"/>
    <col min="12278" max="12278" width="60.81640625" style="244" customWidth="1"/>
    <col min="12279" max="12279" width="6" style="244" customWidth="1"/>
    <col min="12280" max="12280" width="14.1796875" style="244" bestFit="1" customWidth="1"/>
    <col min="12281" max="12281" width="1.81640625" style="244" customWidth="1"/>
    <col min="12282" max="12282" width="14.1796875" style="244" bestFit="1" customWidth="1"/>
    <col min="12283" max="12284" width="11.1796875" style="244" bestFit="1" customWidth="1"/>
    <col min="12285" max="12532" width="9.1796875" style="244"/>
    <col min="12533" max="12533" width="1.453125" style="244" customWidth="1"/>
    <col min="12534" max="12534" width="60.81640625" style="244" customWidth="1"/>
    <col min="12535" max="12535" width="6" style="244" customWidth="1"/>
    <col min="12536" max="12536" width="14.1796875" style="244" bestFit="1" customWidth="1"/>
    <col min="12537" max="12537" width="1.81640625" style="244" customWidth="1"/>
    <col min="12538" max="12538" width="14.1796875" style="244" bestFit="1" customWidth="1"/>
    <col min="12539" max="12540" width="11.1796875" style="244" bestFit="1" customWidth="1"/>
    <col min="12541" max="12788" width="9.1796875" style="244"/>
    <col min="12789" max="12789" width="1.453125" style="244" customWidth="1"/>
    <col min="12790" max="12790" width="60.81640625" style="244" customWidth="1"/>
    <col min="12791" max="12791" width="6" style="244" customWidth="1"/>
    <col min="12792" max="12792" width="14.1796875" style="244" bestFit="1" customWidth="1"/>
    <col min="12793" max="12793" width="1.81640625" style="244" customWidth="1"/>
    <col min="12794" max="12794" width="14.1796875" style="244" bestFit="1" customWidth="1"/>
    <col min="12795" max="12796" width="11.1796875" style="244" bestFit="1" customWidth="1"/>
    <col min="12797" max="13044" width="9.1796875" style="244"/>
    <col min="13045" max="13045" width="1.453125" style="244" customWidth="1"/>
    <col min="13046" max="13046" width="60.81640625" style="244" customWidth="1"/>
    <col min="13047" max="13047" width="6" style="244" customWidth="1"/>
    <col min="13048" max="13048" width="14.1796875" style="244" bestFit="1" customWidth="1"/>
    <col min="13049" max="13049" width="1.81640625" style="244" customWidth="1"/>
    <col min="13050" max="13050" width="14.1796875" style="244" bestFit="1" customWidth="1"/>
    <col min="13051" max="13052" width="11.1796875" style="244" bestFit="1" customWidth="1"/>
    <col min="13053" max="13300" width="9.1796875" style="244"/>
    <col min="13301" max="13301" width="1.453125" style="244" customWidth="1"/>
    <col min="13302" max="13302" width="60.81640625" style="244" customWidth="1"/>
    <col min="13303" max="13303" width="6" style="244" customWidth="1"/>
    <col min="13304" max="13304" width="14.1796875" style="244" bestFit="1" customWidth="1"/>
    <col min="13305" max="13305" width="1.81640625" style="244" customWidth="1"/>
    <col min="13306" max="13306" width="14.1796875" style="244" bestFit="1" customWidth="1"/>
    <col min="13307" max="13308" width="11.1796875" style="244" bestFit="1" customWidth="1"/>
    <col min="13309" max="13556" width="9.1796875" style="244"/>
    <col min="13557" max="13557" width="1.453125" style="244" customWidth="1"/>
    <col min="13558" max="13558" width="60.81640625" style="244" customWidth="1"/>
    <col min="13559" max="13559" width="6" style="244" customWidth="1"/>
    <col min="13560" max="13560" width="14.1796875" style="244" bestFit="1" customWidth="1"/>
    <col min="13561" max="13561" width="1.81640625" style="244" customWidth="1"/>
    <col min="13562" max="13562" width="14.1796875" style="244" bestFit="1" customWidth="1"/>
    <col min="13563" max="13564" width="11.1796875" style="244" bestFit="1" customWidth="1"/>
    <col min="13565" max="13812" width="9.1796875" style="244"/>
    <col min="13813" max="13813" width="1.453125" style="244" customWidth="1"/>
    <col min="13814" max="13814" width="60.81640625" style="244" customWidth="1"/>
    <col min="13815" max="13815" width="6" style="244" customWidth="1"/>
    <col min="13816" max="13816" width="14.1796875" style="244" bestFit="1" customWidth="1"/>
    <col min="13817" max="13817" width="1.81640625" style="244" customWidth="1"/>
    <col min="13818" max="13818" width="14.1796875" style="244" bestFit="1" customWidth="1"/>
    <col min="13819" max="13820" width="11.1796875" style="244" bestFit="1" customWidth="1"/>
    <col min="13821" max="14068" width="9.1796875" style="244"/>
    <col min="14069" max="14069" width="1.453125" style="244" customWidth="1"/>
    <col min="14070" max="14070" width="60.81640625" style="244" customWidth="1"/>
    <col min="14071" max="14071" width="6" style="244" customWidth="1"/>
    <col min="14072" max="14072" width="14.1796875" style="244" bestFit="1" customWidth="1"/>
    <col min="14073" max="14073" width="1.81640625" style="244" customWidth="1"/>
    <col min="14074" max="14074" width="14.1796875" style="244" bestFit="1" customWidth="1"/>
    <col min="14075" max="14076" width="11.1796875" style="244" bestFit="1" customWidth="1"/>
    <col min="14077" max="14324" width="9.1796875" style="244"/>
    <col min="14325" max="14325" width="1.453125" style="244" customWidth="1"/>
    <col min="14326" max="14326" width="60.81640625" style="244" customWidth="1"/>
    <col min="14327" max="14327" width="6" style="244" customWidth="1"/>
    <col min="14328" max="14328" width="14.1796875" style="244" bestFit="1" customWidth="1"/>
    <col min="14329" max="14329" width="1.81640625" style="244" customWidth="1"/>
    <col min="14330" max="14330" width="14.1796875" style="244" bestFit="1" customWidth="1"/>
    <col min="14331" max="14332" width="11.1796875" style="244" bestFit="1" customWidth="1"/>
    <col min="14333" max="14580" width="9.1796875" style="244"/>
    <col min="14581" max="14581" width="1.453125" style="244" customWidth="1"/>
    <col min="14582" max="14582" width="60.81640625" style="244" customWidth="1"/>
    <col min="14583" max="14583" width="6" style="244" customWidth="1"/>
    <col min="14584" max="14584" width="14.1796875" style="244" bestFit="1" customWidth="1"/>
    <col min="14585" max="14585" width="1.81640625" style="244" customWidth="1"/>
    <col min="14586" max="14586" width="14.1796875" style="244" bestFit="1" customWidth="1"/>
    <col min="14587" max="14588" width="11.1796875" style="244" bestFit="1" customWidth="1"/>
    <col min="14589" max="14836" width="9.1796875" style="244"/>
    <col min="14837" max="14837" width="1.453125" style="244" customWidth="1"/>
    <col min="14838" max="14838" width="60.81640625" style="244" customWidth="1"/>
    <col min="14839" max="14839" width="6" style="244" customWidth="1"/>
    <col min="14840" max="14840" width="14.1796875" style="244" bestFit="1" customWidth="1"/>
    <col min="14841" max="14841" width="1.81640625" style="244" customWidth="1"/>
    <col min="14842" max="14842" width="14.1796875" style="244" bestFit="1" customWidth="1"/>
    <col min="14843" max="14844" width="11.1796875" style="244" bestFit="1" customWidth="1"/>
    <col min="14845" max="15092" width="9.1796875" style="244"/>
    <col min="15093" max="15093" width="1.453125" style="244" customWidth="1"/>
    <col min="15094" max="15094" width="60.81640625" style="244" customWidth="1"/>
    <col min="15095" max="15095" width="6" style="244" customWidth="1"/>
    <col min="15096" max="15096" width="14.1796875" style="244" bestFit="1" customWidth="1"/>
    <col min="15097" max="15097" width="1.81640625" style="244" customWidth="1"/>
    <col min="15098" max="15098" width="14.1796875" style="244" bestFit="1" customWidth="1"/>
    <col min="15099" max="15100" width="11.1796875" style="244" bestFit="1" customWidth="1"/>
    <col min="15101" max="15348" width="9.1796875" style="244"/>
    <col min="15349" max="15349" width="1.453125" style="244" customWidth="1"/>
    <col min="15350" max="15350" width="60.81640625" style="244" customWidth="1"/>
    <col min="15351" max="15351" width="6" style="244" customWidth="1"/>
    <col min="15352" max="15352" width="14.1796875" style="244" bestFit="1" customWidth="1"/>
    <col min="15353" max="15353" width="1.81640625" style="244" customWidth="1"/>
    <col min="15354" max="15354" width="14.1796875" style="244" bestFit="1" customWidth="1"/>
    <col min="15355" max="15356" width="11.1796875" style="244" bestFit="1" customWidth="1"/>
    <col min="15357" max="15604" width="9.1796875" style="244"/>
    <col min="15605" max="15605" width="1.453125" style="244" customWidth="1"/>
    <col min="15606" max="15606" width="60.81640625" style="244" customWidth="1"/>
    <col min="15607" max="15607" width="6" style="244" customWidth="1"/>
    <col min="15608" max="15608" width="14.1796875" style="244" bestFit="1" customWidth="1"/>
    <col min="15609" max="15609" width="1.81640625" style="244" customWidth="1"/>
    <col min="15610" max="15610" width="14.1796875" style="244" bestFit="1" customWidth="1"/>
    <col min="15611" max="15612" width="11.1796875" style="244" bestFit="1" customWidth="1"/>
    <col min="15613" max="15860" width="9.1796875" style="244"/>
    <col min="15861" max="15861" width="1.453125" style="244" customWidth="1"/>
    <col min="15862" max="15862" width="60.81640625" style="244" customWidth="1"/>
    <col min="15863" max="15863" width="6" style="244" customWidth="1"/>
    <col min="15864" max="15864" width="14.1796875" style="244" bestFit="1" customWidth="1"/>
    <col min="15865" max="15865" width="1.81640625" style="244" customWidth="1"/>
    <col min="15866" max="15866" width="14.1796875" style="244" bestFit="1" customWidth="1"/>
    <col min="15867" max="15868" width="11.1796875" style="244" bestFit="1" customWidth="1"/>
    <col min="15869" max="16116" width="9.1796875" style="244"/>
    <col min="16117" max="16117" width="1.453125" style="244" customWidth="1"/>
    <col min="16118" max="16118" width="60.81640625" style="244" customWidth="1"/>
    <col min="16119" max="16119" width="6" style="244" customWidth="1"/>
    <col min="16120" max="16120" width="14.1796875" style="244" bestFit="1" customWidth="1"/>
    <col min="16121" max="16121" width="1.81640625" style="244" customWidth="1"/>
    <col min="16122" max="16122" width="14.1796875" style="244" bestFit="1" customWidth="1"/>
    <col min="16123" max="16124" width="11.1796875" style="244" bestFit="1" customWidth="1"/>
    <col min="16125" max="16381" width="9.1796875" style="244"/>
    <col min="16382" max="16384" width="9.1796875" style="244" customWidth="1"/>
  </cols>
  <sheetData>
    <row r="1" spans="1:17" ht="12.5" x14ac:dyDescent="0.25">
      <c r="A1" s="396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5.5" thickBot="1" x14ac:dyDescent="0.4">
      <c r="B3" s="469" t="s">
        <v>450</v>
      </c>
      <c r="C3" s="62"/>
      <c r="D3" s="347" t="s">
        <v>235</v>
      </c>
      <c r="E3" s="347" t="s">
        <v>236</v>
      </c>
      <c r="F3" s="347" t="s">
        <v>237</v>
      </c>
      <c r="G3" s="347" t="s">
        <v>238</v>
      </c>
      <c r="H3" s="347" t="s">
        <v>239</v>
      </c>
      <c r="I3" s="347" t="s">
        <v>240</v>
      </c>
      <c r="J3" s="347" t="s">
        <v>402</v>
      </c>
      <c r="K3" s="347" t="s">
        <v>256</v>
      </c>
      <c r="L3" s="347" t="s">
        <v>263</v>
      </c>
      <c r="M3" s="347" t="s">
        <v>474</v>
      </c>
      <c r="N3" s="347" t="s">
        <v>396</v>
      </c>
      <c r="O3" s="347" t="s">
        <v>428</v>
      </c>
      <c r="P3" s="347" t="s">
        <v>442</v>
      </c>
      <c r="Q3" s="347" t="s">
        <v>472</v>
      </c>
    </row>
    <row r="4" spans="1:17" ht="15" thickBot="1" x14ac:dyDescent="0.4">
      <c r="B4" s="348"/>
      <c r="C4" s="62"/>
      <c r="D4" s="348" t="s">
        <v>1</v>
      </c>
      <c r="E4" s="348" t="s">
        <v>1</v>
      </c>
      <c r="F4" s="348" t="s">
        <v>1</v>
      </c>
      <c r="G4" s="348" t="s">
        <v>1</v>
      </c>
      <c r="H4" s="348" t="s">
        <v>1</v>
      </c>
      <c r="I4" s="348" t="s">
        <v>1</v>
      </c>
      <c r="J4" s="348" t="s">
        <v>1</v>
      </c>
      <c r="K4" s="348" t="s">
        <v>1</v>
      </c>
      <c r="L4" s="348" t="s">
        <v>1</v>
      </c>
      <c r="M4" s="348" t="s">
        <v>1</v>
      </c>
      <c r="N4" s="348" t="s">
        <v>1</v>
      </c>
      <c r="O4" s="348" t="s">
        <v>1</v>
      </c>
      <c r="P4" s="348" t="s">
        <v>1</v>
      </c>
      <c r="Q4" s="348" t="s">
        <v>1</v>
      </c>
    </row>
    <row r="5" spans="1:17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-74282</v>
      </c>
      <c r="O7" s="253">
        <v>-229285</v>
      </c>
      <c r="P7" s="253">
        <v>-228876</v>
      </c>
      <c r="Q7" s="253">
        <v>-150924</v>
      </c>
    </row>
    <row r="8" spans="1:17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</row>
    <row r="9" spans="1:17" s="245" customFormat="1" x14ac:dyDescent="0.35">
      <c r="A9"/>
      <c r="B9" s="140" t="s">
        <v>400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</row>
    <row r="10" spans="1:17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</row>
    <row r="11" spans="1:17" s="245" customFormat="1" x14ac:dyDescent="0.35">
      <c r="A11"/>
      <c r="B11" s="140" t="s">
        <v>197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</row>
    <row r="12" spans="1:17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 t="s">
        <v>19</v>
      </c>
      <c r="O12" s="249" t="s">
        <v>19</v>
      </c>
      <c r="P12" s="249" t="s">
        <v>19</v>
      </c>
      <c r="Q12" s="249">
        <v>-724</v>
      </c>
    </row>
    <row r="13" spans="1:17" s="245" customFormat="1" x14ac:dyDescent="0.35">
      <c r="A13"/>
      <c r="B13" s="140" t="s">
        <v>271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</row>
    <row r="14" spans="1:17" s="245" customFormat="1" x14ac:dyDescent="0.35">
      <c r="A14"/>
      <c r="B14" s="140" t="s">
        <v>429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</row>
    <row r="15" spans="1:17" s="245" customFormat="1" x14ac:dyDescent="0.35">
      <c r="A15"/>
      <c r="B15" s="140" t="s">
        <v>272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</row>
    <row r="16" spans="1:17" s="245" customFormat="1" x14ac:dyDescent="0.35">
      <c r="A16"/>
      <c r="B16" s="140" t="s">
        <v>273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 t="s">
        <v>19</v>
      </c>
      <c r="O16" s="249" t="s">
        <v>19</v>
      </c>
      <c r="P16" s="249" t="s">
        <v>19</v>
      </c>
      <c r="Q16" s="249">
        <v>0</v>
      </c>
    </row>
    <row r="17" spans="1:17 16380:16380" s="245" customFormat="1" x14ac:dyDescent="0.35">
      <c r="A17"/>
      <c r="B17" s="140" t="s">
        <v>198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/>
      <c r="O17" s="249"/>
      <c r="P17" s="249"/>
      <c r="Q17" s="249">
        <v>0</v>
      </c>
    </row>
    <row r="18" spans="1:17 16380:16380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</row>
    <row r="19" spans="1:17 16380:16380" x14ac:dyDescent="0.35">
      <c r="M19" s="325"/>
      <c r="N19" s="325"/>
      <c r="O19" s="325"/>
      <c r="P19" s="325"/>
      <c r="Q19" s="325"/>
    </row>
    <row r="20" spans="1:17 16380:16380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</row>
    <row r="21" spans="1:17 16380:16380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-50868</v>
      </c>
      <c r="O21" s="249">
        <v>34862</v>
      </c>
      <c r="P21" s="249">
        <v>13450</v>
      </c>
      <c r="Q21" s="249">
        <v>14214</v>
      </c>
    </row>
    <row r="22" spans="1:17 16380:16380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</row>
    <row r="23" spans="1:17 16380:16380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</row>
    <row r="24" spans="1:17 16380:16380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-105360</v>
      </c>
      <c r="O24" s="249">
        <v>-127811</v>
      </c>
      <c r="P24" s="249">
        <v>-129761</v>
      </c>
      <c r="Q24" s="249">
        <v>-37213</v>
      </c>
    </row>
    <row r="25" spans="1:17 16380:16380" s="245" customFormat="1" x14ac:dyDescent="0.35">
      <c r="A25"/>
      <c r="B25" s="140" t="s">
        <v>199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</row>
    <row r="26" spans="1:17 16380:16380" s="245" customFormat="1" x14ac:dyDescent="0.35">
      <c r="A26"/>
      <c r="B26" s="140" t="s">
        <v>260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</row>
    <row r="27" spans="1:17 16380:16380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</row>
    <row r="28" spans="1:17 16380:16380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</row>
    <row r="29" spans="1:17 16380:16380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XEZ29" s="250"/>
    </row>
    <row r="30" spans="1:17 16380:16380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</row>
    <row r="31" spans="1:17 16380:16380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</row>
    <row r="32" spans="1:17 16380:16380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</row>
    <row r="33" spans="1:17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</row>
    <row r="34" spans="1:17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</row>
    <row r="35" spans="1:17" ht="25.5" thickBot="1" x14ac:dyDescent="0.4">
      <c r="B35" s="347"/>
      <c r="C35" s="62"/>
      <c r="D35" s="347" t="s">
        <v>235</v>
      </c>
      <c r="E35" s="347" t="s">
        <v>236</v>
      </c>
      <c r="F35" s="347" t="s">
        <v>237</v>
      </c>
      <c r="G35" s="347" t="s">
        <v>238</v>
      </c>
      <c r="H35" s="347" t="s">
        <v>239</v>
      </c>
      <c r="I35" s="347" t="s">
        <v>240</v>
      </c>
      <c r="J35" s="347" t="s">
        <v>475</v>
      </c>
      <c r="K35" s="347" t="s">
        <v>241</v>
      </c>
      <c r="L35" s="347" t="s">
        <v>263</v>
      </c>
      <c r="M35" s="347" t="s">
        <v>474</v>
      </c>
      <c r="N35" s="347" t="s">
        <v>396</v>
      </c>
      <c r="O35" s="347" t="s">
        <v>428</v>
      </c>
      <c r="P35" s="347" t="s">
        <v>442</v>
      </c>
      <c r="Q35" s="347" t="s">
        <v>472</v>
      </c>
    </row>
    <row r="36" spans="1:17" ht="15" thickBot="1" x14ac:dyDescent="0.4">
      <c r="B36" s="348"/>
      <c r="C36" s="62"/>
      <c r="D36" s="348" t="s">
        <v>1</v>
      </c>
      <c r="E36" s="348" t="s">
        <v>1</v>
      </c>
      <c r="F36" s="348" t="s">
        <v>1</v>
      </c>
      <c r="G36" s="348" t="s">
        <v>1</v>
      </c>
      <c r="H36" s="348" t="s">
        <v>1</v>
      </c>
      <c r="I36" s="348" t="s">
        <v>1</v>
      </c>
      <c r="J36" s="348" t="s">
        <v>1</v>
      </c>
      <c r="K36" s="348" t="s">
        <v>1</v>
      </c>
      <c r="L36" s="348" t="s">
        <v>1</v>
      </c>
      <c r="M36" s="348" t="s">
        <v>1</v>
      </c>
      <c r="N36" s="348" t="s">
        <v>1</v>
      </c>
      <c r="O36" s="348" t="s">
        <v>1</v>
      </c>
      <c r="P36" s="348" t="s">
        <v>1</v>
      </c>
      <c r="Q36" s="348" t="s">
        <v>1</v>
      </c>
    </row>
    <row r="37" spans="1:17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333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</row>
    <row r="40" spans="1:17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334</v>
      </c>
      <c r="J40" s="249">
        <v>95</v>
      </c>
      <c r="K40" s="249">
        <v>162</v>
      </c>
      <c r="L40" s="249">
        <v>2808</v>
      </c>
      <c r="M40" s="249" t="s">
        <v>327</v>
      </c>
      <c r="N40" s="249">
        <v>4117</v>
      </c>
      <c r="O40" s="249">
        <v>7174</v>
      </c>
      <c r="P40" s="249">
        <v>8235</v>
      </c>
      <c r="Q40" s="249">
        <v>13927</v>
      </c>
    </row>
    <row r="41" spans="1:17" s="245" customFormat="1" x14ac:dyDescent="0.35">
      <c r="A41"/>
      <c r="B41" s="261" t="s">
        <v>274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328</v>
      </c>
      <c r="N41" s="249" t="s">
        <v>19</v>
      </c>
      <c r="O41" s="249" t="s">
        <v>19</v>
      </c>
      <c r="P41" s="249" t="s">
        <v>19</v>
      </c>
      <c r="Q41" s="249" t="s">
        <v>19</v>
      </c>
    </row>
    <row r="42" spans="1:17" s="245" customFormat="1" x14ac:dyDescent="0.35">
      <c r="A42"/>
      <c r="B42" s="261" t="s">
        <v>275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 t="s">
        <v>19</v>
      </c>
      <c r="J42" s="249">
        <v>2000</v>
      </c>
      <c r="K42" s="249">
        <v>2000</v>
      </c>
      <c r="L42" s="249">
        <v>2000</v>
      </c>
      <c r="M42" s="249" t="s">
        <v>329</v>
      </c>
      <c r="N42" s="249" t="s">
        <v>19</v>
      </c>
      <c r="O42" s="249" t="s">
        <v>19</v>
      </c>
      <c r="P42" s="249" t="s">
        <v>19</v>
      </c>
      <c r="Q42" s="249" t="s">
        <v>19</v>
      </c>
    </row>
    <row r="43" spans="1:17" s="245" customFormat="1" x14ac:dyDescent="0.35">
      <c r="A43"/>
      <c r="B43" s="261" t="s">
        <v>369</v>
      </c>
      <c r="C43" s="62"/>
      <c r="D43" s="249"/>
      <c r="E43" s="249"/>
      <c r="F43" s="249"/>
      <c r="G43" s="249"/>
      <c r="H43" s="249"/>
      <c r="I43" s="249"/>
      <c r="J43" s="249"/>
      <c r="K43" s="249"/>
      <c r="L43" s="249"/>
      <c r="M43" s="249">
        <v>-10</v>
      </c>
      <c r="N43" s="249" t="s">
        <v>19</v>
      </c>
      <c r="O43" s="249">
        <v>-111</v>
      </c>
      <c r="P43" s="249">
        <v>-111</v>
      </c>
      <c r="Q43" s="249">
        <v>-111</v>
      </c>
    </row>
    <row r="44" spans="1:17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 t="s">
        <v>19</v>
      </c>
      <c r="J44" s="249"/>
      <c r="K44" s="249">
        <v>-325956</v>
      </c>
      <c r="L44" s="249">
        <v>-325956</v>
      </c>
      <c r="M44" s="249">
        <v>-325956</v>
      </c>
      <c r="N44" s="249" t="s">
        <v>19</v>
      </c>
      <c r="O44" s="249" t="s">
        <v>19</v>
      </c>
      <c r="P44" s="249" t="s">
        <v>19</v>
      </c>
      <c r="Q44" s="249" t="s">
        <v>19</v>
      </c>
    </row>
    <row r="45" spans="1:17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 t="s">
        <v>19</v>
      </c>
      <c r="J45" s="249"/>
      <c r="K45" s="249">
        <v>0</v>
      </c>
      <c r="L45" s="249">
        <v>0</v>
      </c>
      <c r="M45" s="249" t="s">
        <v>19</v>
      </c>
      <c r="N45" s="249"/>
      <c r="O45" s="249"/>
      <c r="P45" s="249"/>
      <c r="Q45" s="249">
        <v>932</v>
      </c>
    </row>
    <row r="46" spans="1:17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335</v>
      </c>
      <c r="J46" s="249">
        <v>4003</v>
      </c>
      <c r="K46" s="249">
        <v>5963</v>
      </c>
      <c r="L46" s="249">
        <v>6309</v>
      </c>
      <c r="M46" s="249" t="s">
        <v>330</v>
      </c>
      <c r="N46" s="249">
        <v>316</v>
      </c>
      <c r="O46" s="249">
        <v>503</v>
      </c>
      <c r="P46" s="249">
        <v>666</v>
      </c>
      <c r="Q46" s="249">
        <v>566</v>
      </c>
    </row>
    <row r="47" spans="1:17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336</v>
      </c>
      <c r="J47" s="249" t="s">
        <v>19</v>
      </c>
      <c r="K47" s="249">
        <v>104</v>
      </c>
      <c r="L47" s="249">
        <v>1192</v>
      </c>
      <c r="M47" s="249" t="s">
        <v>331</v>
      </c>
      <c r="N47" s="249" t="s">
        <v>19</v>
      </c>
      <c r="O47" s="249">
        <v>1130</v>
      </c>
      <c r="P47" s="249">
        <v>1768</v>
      </c>
      <c r="Q47" s="249">
        <v>3087</v>
      </c>
    </row>
    <row r="48" spans="1:17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 t="s">
        <v>19</v>
      </c>
      <c r="K48" s="249">
        <v>0</v>
      </c>
      <c r="L48" s="249">
        <v>0</v>
      </c>
      <c r="M48" s="249" t="s">
        <v>19</v>
      </c>
      <c r="N48" s="249">
        <v>125</v>
      </c>
      <c r="O48" s="249"/>
      <c r="P48" s="249">
        <v>-131</v>
      </c>
      <c r="Q48" s="249">
        <v>-133</v>
      </c>
    </row>
    <row r="49" spans="1:17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/>
      <c r="K49" s="249">
        <v>0</v>
      </c>
      <c r="L49" s="249">
        <v>90</v>
      </c>
      <c r="M49" s="249">
        <v>149</v>
      </c>
      <c r="N49" s="249" t="s">
        <v>19</v>
      </c>
      <c r="O49" s="249" t="s">
        <v>19</v>
      </c>
      <c r="P49" s="249" t="s">
        <v>19</v>
      </c>
      <c r="Q49" s="249" t="s">
        <v>19</v>
      </c>
    </row>
    <row r="50" spans="1:17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337</v>
      </c>
      <c r="J50" s="249">
        <v>195659</v>
      </c>
      <c r="K50" s="249">
        <v>299834</v>
      </c>
      <c r="L50" s="249">
        <v>299836</v>
      </c>
      <c r="M50" s="249">
        <v>299048</v>
      </c>
      <c r="N50" s="249" t="s">
        <v>19</v>
      </c>
      <c r="O50" s="249">
        <v>490</v>
      </c>
      <c r="P50" s="249">
        <v>1152</v>
      </c>
      <c r="Q50" s="249">
        <v>1259</v>
      </c>
    </row>
    <row r="51" spans="1:17" s="245" customFormat="1" x14ac:dyDescent="0.35">
      <c r="A51"/>
      <c r="B51" s="261" t="s">
        <v>276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338</v>
      </c>
      <c r="J51" s="262"/>
      <c r="K51" s="262">
        <v>0</v>
      </c>
      <c r="L51" s="262">
        <v>0</v>
      </c>
      <c r="M51" s="249"/>
      <c r="N51" s="249" t="s">
        <v>19</v>
      </c>
      <c r="O51" s="249" t="s">
        <v>19</v>
      </c>
      <c r="P51" s="249" t="s">
        <v>19</v>
      </c>
      <c r="Q51" s="249"/>
    </row>
    <row r="52" spans="1:17" s="245" customFormat="1" x14ac:dyDescent="0.35">
      <c r="A52"/>
      <c r="B52" s="261" t="s">
        <v>277</v>
      </c>
      <c r="C52" s="263"/>
      <c r="D52" s="264"/>
      <c r="E52" s="264"/>
      <c r="F52" s="265"/>
      <c r="G52" s="266"/>
      <c r="H52" s="264"/>
      <c r="I52" s="282" t="s">
        <v>19</v>
      </c>
      <c r="J52" s="264"/>
      <c r="K52" s="264"/>
      <c r="L52" s="267">
        <v>3469</v>
      </c>
      <c r="M52" s="283" t="s">
        <v>332</v>
      </c>
      <c r="N52" s="283" t="s">
        <v>19</v>
      </c>
      <c r="O52" s="283" t="s">
        <v>19</v>
      </c>
      <c r="P52" s="283" t="s">
        <v>19</v>
      </c>
      <c r="Q52" s="283" t="s">
        <v>19</v>
      </c>
    </row>
    <row r="53" spans="1:17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</row>
    <row r="54" spans="1:17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339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</row>
    <row r="55" spans="1:17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</row>
    <row r="57" spans="1:17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</row>
    <row r="58" spans="1:17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340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</row>
    <row r="59" spans="1:17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341</v>
      </c>
      <c r="J59" s="249">
        <v>-2250</v>
      </c>
      <c r="K59" s="249">
        <v>-4419</v>
      </c>
      <c r="L59" s="249">
        <v>-6871</v>
      </c>
      <c r="M59" s="249" t="s">
        <v>347</v>
      </c>
      <c r="N59" s="249">
        <v>-2332</v>
      </c>
      <c r="O59" s="249">
        <v>-4591</v>
      </c>
      <c r="P59" s="249">
        <v>-6635</v>
      </c>
      <c r="Q59" s="249">
        <v>-8556</v>
      </c>
    </row>
    <row r="60" spans="1:17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342</v>
      </c>
      <c r="J60" s="249">
        <v>89387</v>
      </c>
      <c r="K60" s="249">
        <v>345436</v>
      </c>
      <c r="L60" s="249">
        <v>398268</v>
      </c>
      <c r="M60" s="249" t="s">
        <v>348</v>
      </c>
      <c r="N60" s="249">
        <v>199347</v>
      </c>
      <c r="O60" s="249">
        <v>275325</v>
      </c>
      <c r="P60" s="249">
        <v>468055</v>
      </c>
      <c r="Q60" s="249">
        <v>1004598</v>
      </c>
    </row>
    <row r="61" spans="1:17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343</v>
      </c>
      <c r="J61" s="274">
        <v>-20679</v>
      </c>
      <c r="K61" s="274">
        <v>-45150</v>
      </c>
      <c r="L61" s="274">
        <v>-81047</v>
      </c>
      <c r="M61" s="274" t="s">
        <v>349</v>
      </c>
      <c r="N61" s="274">
        <v>-28823</v>
      </c>
      <c r="O61" s="274">
        <v>-64951</v>
      </c>
      <c r="P61" s="274">
        <v>-218874</v>
      </c>
      <c r="Q61" s="274">
        <v>-257855</v>
      </c>
    </row>
    <row r="62" spans="1:17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344</v>
      </c>
      <c r="J62" s="249">
        <v>-2101</v>
      </c>
      <c r="K62" s="249">
        <v>-4811</v>
      </c>
      <c r="L62" s="249">
        <v>-10953</v>
      </c>
      <c r="M62" s="249" t="s">
        <v>350</v>
      </c>
      <c r="N62" s="249">
        <v>-3972</v>
      </c>
      <c r="O62" s="249">
        <v>-8048</v>
      </c>
      <c r="P62" s="249">
        <v>-12760</v>
      </c>
      <c r="Q62" s="249">
        <v>-16753</v>
      </c>
    </row>
    <row r="63" spans="1:17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345</v>
      </c>
      <c r="J63" s="249" t="s">
        <v>19</v>
      </c>
      <c r="K63" s="249">
        <v>0</v>
      </c>
      <c r="L63" s="249">
        <v>2833</v>
      </c>
      <c r="M63" s="249" t="s">
        <v>351</v>
      </c>
      <c r="N63" s="249">
        <v>1627</v>
      </c>
      <c r="O63" s="249">
        <v>5407</v>
      </c>
      <c r="P63" s="249">
        <v>5407</v>
      </c>
      <c r="Q63" s="249">
        <v>13803</v>
      </c>
    </row>
    <row r="64" spans="1:17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 t="s">
        <v>19</v>
      </c>
      <c r="O64" s="149" t="s">
        <v>19</v>
      </c>
      <c r="P64" s="149" t="s">
        <v>19</v>
      </c>
      <c r="Q64" s="149" t="s">
        <v>19</v>
      </c>
    </row>
    <row r="65" spans="1:17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352</v>
      </c>
      <c r="N65" s="149" t="s">
        <v>19</v>
      </c>
      <c r="O65" s="149" t="s">
        <v>19</v>
      </c>
      <c r="P65" s="149" t="s">
        <v>19</v>
      </c>
      <c r="Q65" s="149" t="s">
        <v>19</v>
      </c>
    </row>
    <row r="66" spans="1:17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 t="s">
        <v>19</v>
      </c>
      <c r="O66" s="149" t="s">
        <v>19</v>
      </c>
      <c r="P66" s="149" t="s">
        <v>19</v>
      </c>
      <c r="Q66" s="149"/>
    </row>
    <row r="67" spans="1:17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470</v>
      </c>
    </row>
    <row r="69" spans="1:17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346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</row>
    <row r="70" spans="1:17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</row>
    <row r="71" spans="1:17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353</v>
      </c>
      <c r="J71" s="279" t="s">
        <v>401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</row>
    <row r="72" spans="1:17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354</v>
      </c>
      <c r="J72" s="248">
        <v>429178</v>
      </c>
      <c r="K72" s="248">
        <v>429178</v>
      </c>
      <c r="L72" s="248">
        <v>429178</v>
      </c>
      <c r="M72" s="248" t="s">
        <v>302</v>
      </c>
      <c r="N72" s="248">
        <v>276191</v>
      </c>
      <c r="O72" s="248">
        <v>276191</v>
      </c>
      <c r="P72" s="248">
        <v>276191</v>
      </c>
      <c r="Q72" s="248">
        <v>276191</v>
      </c>
    </row>
    <row r="73" spans="1:17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355</v>
      </c>
      <c r="N73" s="149" t="s">
        <v>19</v>
      </c>
      <c r="O73" s="149">
        <v>4418</v>
      </c>
      <c r="P73" s="149">
        <v>1534</v>
      </c>
      <c r="Q73" s="149">
        <v>4386</v>
      </c>
    </row>
    <row r="74" spans="1:17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</row>
    <row r="75" spans="1:17" s="245" customFormat="1" ht="15" thickBot="1" x14ac:dyDescent="0.4">
      <c r="A75"/>
      <c r="B75" s="112" t="s">
        <v>473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287</v>
      </c>
      <c r="N75" s="258">
        <v>137900</v>
      </c>
      <c r="O75" s="258">
        <v>157361</v>
      </c>
      <c r="P75" s="258">
        <v>166922</v>
      </c>
      <c r="Q75" s="258">
        <v>755919</v>
      </c>
    </row>
    <row r="76" spans="1:17" x14ac:dyDescent="0.35">
      <c r="B76" s="471" t="s">
        <v>471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69"/>
      <c r="O76" s="69"/>
      <c r="P76" s="69"/>
      <c r="Q76" s="149">
        <v>8607</v>
      </c>
    </row>
  </sheetData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D62"/>
  <sheetViews>
    <sheetView showGridLines="0" view="pageBreakPreview" zoomScale="85" zoomScaleNormal="85" zoomScaleSheetLayoutView="85" workbookViewId="0">
      <pane xSplit="2" topLeftCell="V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9.1796875" style="1"/>
    <col min="15" max="15" width="9.1796875" style="2"/>
    <col min="16" max="16384" width="9.1796875" style="1"/>
  </cols>
  <sheetData>
    <row r="1" spans="2:30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"/>
      <c r="O1" s="3"/>
      <c r="P1" s="3"/>
      <c r="Q1" s="3"/>
      <c r="R1" s="3"/>
      <c r="S1" s="3"/>
      <c r="T1" s="3"/>
      <c r="U1" s="3"/>
      <c r="V1" s="3"/>
      <c r="W1" s="3"/>
      <c r="Z1" s="3"/>
      <c r="AA1" s="3"/>
      <c r="AB1" s="3"/>
      <c r="AC1" s="3"/>
      <c r="AD1" s="3"/>
    </row>
    <row r="2" spans="2:30" x14ac:dyDescent="0.35">
      <c r="B2" s="391" t="s">
        <v>123</v>
      </c>
      <c r="C2" s="391">
        <v>2007</v>
      </c>
      <c r="D2" s="391">
        <v>2008</v>
      </c>
      <c r="E2" s="391">
        <v>2009</v>
      </c>
      <c r="F2" s="391">
        <v>2010</v>
      </c>
      <c r="G2" s="391">
        <v>2011</v>
      </c>
      <c r="H2" s="391">
        <v>2012</v>
      </c>
      <c r="I2" s="391">
        <v>2013</v>
      </c>
      <c r="J2" s="391">
        <v>2014</v>
      </c>
      <c r="K2" s="391">
        <v>2015</v>
      </c>
      <c r="L2" s="447">
        <v>2016</v>
      </c>
      <c r="M2" s="155"/>
      <c r="N2" s="391" t="s">
        <v>124</v>
      </c>
      <c r="O2" s="391" t="s">
        <v>164</v>
      </c>
      <c r="P2" s="391" t="s">
        <v>165</v>
      </c>
      <c r="Q2" s="391" t="s">
        <v>166</v>
      </c>
      <c r="R2" s="391" t="s">
        <v>171</v>
      </c>
      <c r="S2" s="391" t="s">
        <v>167</v>
      </c>
      <c r="T2" s="391" t="s">
        <v>168</v>
      </c>
      <c r="U2" s="391" t="s">
        <v>169</v>
      </c>
      <c r="V2" s="391" t="s">
        <v>170</v>
      </c>
      <c r="W2" s="391" t="s">
        <v>403</v>
      </c>
      <c r="X2" s="391" t="s">
        <v>191</v>
      </c>
      <c r="Y2" s="391" t="s">
        <v>259</v>
      </c>
      <c r="Z2" s="391" t="s">
        <v>286</v>
      </c>
      <c r="AA2" s="391" t="s">
        <v>397</v>
      </c>
      <c r="AB2" s="391" t="s">
        <v>404</v>
      </c>
      <c r="AC2" s="391" t="s">
        <v>443</v>
      </c>
      <c r="AD2" s="391" t="s">
        <v>445</v>
      </c>
    </row>
    <row r="3" spans="2:30" s="466" customFormat="1" x14ac:dyDescent="0.35">
      <c r="B3" s="465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/>
      <c r="N3" s="125">
        <v>3177</v>
      </c>
      <c r="O3" s="125">
        <v>3282.0911900000006</v>
      </c>
      <c r="P3" s="125">
        <v>3455.9088099999994</v>
      </c>
      <c r="Q3" s="125">
        <v>3269</v>
      </c>
      <c r="R3" s="125">
        <v>3293.5953030000023</v>
      </c>
      <c r="S3" s="125">
        <v>2880.1983610000002</v>
      </c>
      <c r="T3" s="125">
        <v>2852.8016389999998</v>
      </c>
      <c r="U3" s="125">
        <v>3072.286255</v>
      </c>
      <c r="V3" s="125">
        <v>3275</v>
      </c>
      <c r="W3" s="125">
        <v>2947</v>
      </c>
      <c r="X3" s="125">
        <v>3204</v>
      </c>
      <c r="Y3" s="125">
        <v>3515</v>
      </c>
      <c r="Z3" s="125">
        <v>3926</v>
      </c>
      <c r="AA3" s="125">
        <v>3100</v>
      </c>
      <c r="AB3" s="125">
        <v>2997.6</v>
      </c>
      <c r="AC3" s="125">
        <v>3105</v>
      </c>
      <c r="AD3" s="125">
        <v>3339</v>
      </c>
    </row>
    <row r="4" spans="2:30" s="466" customFormat="1" x14ac:dyDescent="0.35">
      <c r="B4" s="467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/>
      <c r="N4" s="155">
        <v>2884</v>
      </c>
      <c r="O4" s="155">
        <v>2900.3883900000005</v>
      </c>
      <c r="P4" s="155">
        <v>3076.6116099999995</v>
      </c>
      <c r="Q4" s="155">
        <v>2953</v>
      </c>
      <c r="R4" s="155">
        <v>2918.6753730000014</v>
      </c>
      <c r="S4" s="155">
        <v>2524.6807410000001</v>
      </c>
      <c r="T4" s="155">
        <v>2495.3192589999999</v>
      </c>
      <c r="U4" s="155">
        <v>2747.4780150000001</v>
      </c>
      <c r="V4" s="155">
        <v>2908</v>
      </c>
      <c r="W4" s="155">
        <v>2658</v>
      </c>
      <c r="X4" s="155">
        <v>2934</v>
      </c>
      <c r="Y4" s="155">
        <v>3166</v>
      </c>
      <c r="Z4" s="155">
        <v>3629</v>
      </c>
      <c r="AA4" s="155">
        <v>2824</v>
      </c>
      <c r="AB4" s="155">
        <v>2576</v>
      </c>
      <c r="AC4" s="155">
        <v>2698</v>
      </c>
      <c r="AD4" s="155">
        <v>2971</v>
      </c>
    </row>
    <row r="5" spans="2:30" s="466" customFormat="1" x14ac:dyDescent="0.35">
      <c r="B5" s="465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/>
      <c r="N5" s="125">
        <v>1618</v>
      </c>
      <c r="O5" s="125">
        <v>585.97044000000005</v>
      </c>
      <c r="P5" s="125">
        <v>1354.0295599999999</v>
      </c>
      <c r="Q5" s="125">
        <v>1982</v>
      </c>
      <c r="R5" s="125">
        <v>1618.3601829999998</v>
      </c>
      <c r="S5" s="125">
        <v>1058.1664929999999</v>
      </c>
      <c r="T5" s="125">
        <v>1615.8335070000001</v>
      </c>
      <c r="U5" s="125">
        <v>1856.1361039999997</v>
      </c>
      <c r="V5" s="125">
        <v>1607</v>
      </c>
      <c r="W5" s="125">
        <v>948</v>
      </c>
      <c r="X5" s="125">
        <v>1412</v>
      </c>
      <c r="Y5" s="125">
        <v>1645</v>
      </c>
      <c r="Z5" s="125">
        <v>1256</v>
      </c>
      <c r="AA5" s="125">
        <v>630</v>
      </c>
      <c r="AB5" s="125">
        <v>1153.5999999999999</v>
      </c>
      <c r="AC5" s="125">
        <v>1484</v>
      </c>
      <c r="AD5" s="125">
        <v>1368</v>
      </c>
    </row>
    <row r="6" spans="2:30" s="466" customFormat="1" x14ac:dyDescent="0.35">
      <c r="B6" s="465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/>
      <c r="N6" s="125">
        <v>893</v>
      </c>
      <c r="O6" s="125">
        <v>855.21932000000015</v>
      </c>
      <c r="P6" s="125">
        <v>1097.7806799999998</v>
      </c>
      <c r="Q6" s="125">
        <v>1194</v>
      </c>
      <c r="R6" s="125">
        <v>1218.1845499999999</v>
      </c>
      <c r="S6" s="125">
        <v>961.59646999999995</v>
      </c>
      <c r="T6" s="125">
        <v>779.40353000000005</v>
      </c>
      <c r="U6" s="125">
        <v>911.78167000000008</v>
      </c>
      <c r="V6" s="125">
        <v>835</v>
      </c>
      <c r="W6" s="125">
        <v>901</v>
      </c>
      <c r="X6" s="125">
        <v>946</v>
      </c>
      <c r="Y6" s="125">
        <v>871</v>
      </c>
      <c r="Z6" s="125">
        <v>991</v>
      </c>
      <c r="AA6" s="125">
        <v>904</v>
      </c>
      <c r="AB6" s="125">
        <v>815</v>
      </c>
      <c r="AC6" s="125">
        <v>862</v>
      </c>
      <c r="AD6" s="125">
        <v>819</v>
      </c>
    </row>
    <row r="7" spans="2:30" s="466" customFormat="1" x14ac:dyDescent="0.35">
      <c r="B7" s="465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/>
      <c r="N7" s="125">
        <v>495</v>
      </c>
      <c r="O7" s="125">
        <v>393.63944000000004</v>
      </c>
      <c r="P7" s="125">
        <v>442.36055999999996</v>
      </c>
      <c r="Q7" s="125">
        <v>429</v>
      </c>
      <c r="R7" s="125">
        <v>411.3404900000005</v>
      </c>
      <c r="S7" s="125">
        <v>427.15650999999997</v>
      </c>
      <c r="T7" s="125">
        <v>449.84349000000003</v>
      </c>
      <c r="U7" s="125">
        <v>527.15463</v>
      </c>
      <c r="V7" s="125">
        <v>497</v>
      </c>
      <c r="W7" s="125">
        <v>500</v>
      </c>
      <c r="X7" s="125">
        <v>530</v>
      </c>
      <c r="Y7" s="125">
        <v>500</v>
      </c>
      <c r="Z7" s="125">
        <v>483</v>
      </c>
      <c r="AA7" s="125">
        <v>505</v>
      </c>
      <c r="AB7" s="125">
        <v>539</v>
      </c>
      <c r="AC7" s="125">
        <v>505</v>
      </c>
      <c r="AD7" s="125">
        <v>524</v>
      </c>
    </row>
    <row r="8" spans="2:30" s="466" customFormat="1" x14ac:dyDescent="0.35">
      <c r="B8" s="465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/>
      <c r="N8" s="125">
        <v>215</v>
      </c>
      <c r="O8" s="125">
        <v>181.06339999999997</v>
      </c>
      <c r="P8" s="125">
        <v>198.93660000000003</v>
      </c>
      <c r="Q8" s="125">
        <v>217</v>
      </c>
      <c r="R8" s="125">
        <v>198.79468999999997</v>
      </c>
      <c r="S8" s="125">
        <v>162.70596</v>
      </c>
      <c r="T8" s="125">
        <v>162.29404</v>
      </c>
      <c r="U8" s="125">
        <v>206.30856000000006</v>
      </c>
      <c r="V8" s="125">
        <v>204</v>
      </c>
      <c r="W8" s="125">
        <v>130</v>
      </c>
      <c r="X8" s="125">
        <v>217</v>
      </c>
      <c r="Y8" s="125">
        <v>238</v>
      </c>
      <c r="Z8" s="125">
        <v>255</v>
      </c>
      <c r="AA8" s="125">
        <v>273</v>
      </c>
      <c r="AB8" s="125">
        <v>277</v>
      </c>
      <c r="AC8" s="125">
        <v>269</v>
      </c>
      <c r="AD8" s="125">
        <v>272</v>
      </c>
    </row>
    <row r="9" spans="2:30" s="466" customFormat="1" x14ac:dyDescent="0.35">
      <c r="B9" s="465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/>
      <c r="N9" s="125">
        <v>529</v>
      </c>
      <c r="O9" s="125">
        <v>317.05757</v>
      </c>
      <c r="P9" s="125">
        <v>423.94243</v>
      </c>
      <c r="Q9" s="125">
        <v>451</v>
      </c>
      <c r="R9" s="125">
        <v>497.07550999999984</v>
      </c>
      <c r="S9" s="125">
        <v>509.44785000000002</v>
      </c>
      <c r="T9" s="125">
        <v>419.55214999999998</v>
      </c>
      <c r="U9" s="125">
        <v>369.75568000000004</v>
      </c>
      <c r="V9" s="125">
        <v>394</v>
      </c>
      <c r="W9" s="125">
        <v>378</v>
      </c>
      <c r="X9" s="125">
        <v>412</v>
      </c>
      <c r="Y9" s="125">
        <v>402</v>
      </c>
      <c r="Z9" s="125">
        <v>436</v>
      </c>
      <c r="AA9" s="125">
        <v>415</v>
      </c>
      <c r="AB9" s="125">
        <v>335</v>
      </c>
      <c r="AC9" s="125">
        <v>314</v>
      </c>
      <c r="AD9" s="125">
        <v>469</v>
      </c>
    </row>
    <row r="10" spans="2:30" s="466" customFormat="1" x14ac:dyDescent="0.35">
      <c r="B10" s="465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/>
      <c r="N10" s="125">
        <v>563</v>
      </c>
      <c r="O10" s="125">
        <v>466.50694999999996</v>
      </c>
      <c r="P10" s="125">
        <v>467.49305000000004</v>
      </c>
      <c r="Q10" s="125">
        <v>436</v>
      </c>
      <c r="R10" s="125">
        <v>465.20112999999992</v>
      </c>
      <c r="S10" s="125">
        <v>412.42351999999994</v>
      </c>
      <c r="T10" s="125">
        <v>463.57648000000006</v>
      </c>
      <c r="U10" s="125">
        <v>444.38560999999993</v>
      </c>
      <c r="V10" s="125">
        <v>433</v>
      </c>
      <c r="W10" s="125">
        <v>464</v>
      </c>
      <c r="X10" s="125">
        <v>450</v>
      </c>
      <c r="Y10" s="125">
        <v>523</v>
      </c>
      <c r="Z10" s="125">
        <v>593</v>
      </c>
      <c r="AA10" s="125">
        <v>542</v>
      </c>
      <c r="AB10" s="125">
        <v>604</v>
      </c>
      <c r="AC10" s="125">
        <v>607</v>
      </c>
      <c r="AD10" s="125">
        <v>721</v>
      </c>
    </row>
    <row r="11" spans="2:30" s="466" customFormat="1" x14ac:dyDescent="0.35">
      <c r="B11" s="465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/>
      <c r="N11" s="125">
        <v>230</v>
      </c>
      <c r="O11" s="125">
        <v>205.85176999999999</v>
      </c>
      <c r="P11" s="125">
        <v>220.14823000000001</v>
      </c>
      <c r="Q11" s="125">
        <v>241</v>
      </c>
      <c r="R11" s="125">
        <v>215.27882999999986</v>
      </c>
      <c r="S11" s="125">
        <v>155.70590000000001</v>
      </c>
      <c r="T11" s="125">
        <v>211.29409999999999</v>
      </c>
      <c r="U11" s="125">
        <v>182.38992999999996</v>
      </c>
      <c r="V11" s="125">
        <v>183</v>
      </c>
      <c r="W11" s="125">
        <v>156</v>
      </c>
      <c r="X11" s="125">
        <v>193</v>
      </c>
      <c r="Y11" s="125">
        <v>208</v>
      </c>
      <c r="Z11" s="125">
        <v>207</v>
      </c>
      <c r="AA11" s="125">
        <v>171</v>
      </c>
      <c r="AB11" s="125">
        <v>213</v>
      </c>
      <c r="AC11" s="125">
        <v>194</v>
      </c>
      <c r="AD11" s="125">
        <v>196</v>
      </c>
    </row>
    <row r="12" spans="2:30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125"/>
      <c r="N12" s="212">
        <v>7720</v>
      </c>
      <c r="O12" s="212">
        <v>6286.4000800000013</v>
      </c>
      <c r="P12" s="212">
        <v>7660.5999199999987</v>
      </c>
      <c r="Q12" s="212">
        <v>8219</v>
      </c>
      <c r="R12" s="212">
        <v>7917.8306860000012</v>
      </c>
      <c r="S12" s="212">
        <v>6567.4010640000015</v>
      </c>
      <c r="T12" s="212">
        <v>6954.5989359999985</v>
      </c>
      <c r="U12" s="212">
        <v>7570.1984389999961</v>
      </c>
      <c r="V12" s="212">
        <v>7428</v>
      </c>
      <c r="W12" s="212">
        <v>6424</v>
      </c>
      <c r="X12" s="212">
        <v>7363</v>
      </c>
      <c r="Y12" s="212">
        <v>7903</v>
      </c>
      <c r="Z12" s="212">
        <v>8148</v>
      </c>
      <c r="AA12" s="212">
        <f>SUM(AA3:AA11)-AA4</f>
        <v>6540</v>
      </c>
      <c r="AB12" s="212">
        <f>SUM(AB3:AB11)-AB4</f>
        <v>6934.2000000000007</v>
      </c>
      <c r="AC12" s="212">
        <f>SUM(AC3:AC11)-AC4</f>
        <v>7340</v>
      </c>
      <c r="AD12" s="212">
        <v>7706.7999999999993</v>
      </c>
    </row>
    <row r="13" spans="2:30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6"/>
      <c r="Z13" s="3"/>
      <c r="AA13" s="3"/>
      <c r="AB13" s="3"/>
      <c r="AC13" s="3"/>
      <c r="AD13" s="3"/>
    </row>
    <row r="14" spans="2:30" ht="15" thickBot="1" x14ac:dyDescent="0.4">
      <c r="B14" s="89" t="s">
        <v>431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87"/>
      <c r="Z14" s="4"/>
      <c r="AA14" s="4"/>
      <c r="AB14" s="4"/>
      <c r="AC14" s="4"/>
      <c r="AD14" s="4"/>
    </row>
    <row r="15" spans="2:30" x14ac:dyDescent="0.35">
      <c r="B15" s="391" t="s">
        <v>134</v>
      </c>
      <c r="C15" s="391">
        <v>2007</v>
      </c>
      <c r="D15" s="391">
        <v>2008</v>
      </c>
      <c r="E15" s="391">
        <v>2009</v>
      </c>
      <c r="F15" s="391">
        <v>2010</v>
      </c>
      <c r="G15" s="391">
        <v>2011</v>
      </c>
      <c r="H15" s="391">
        <v>2012</v>
      </c>
      <c r="I15" s="391">
        <v>2013</v>
      </c>
      <c r="J15" s="391">
        <v>2014</v>
      </c>
      <c r="K15" s="391">
        <v>2015</v>
      </c>
      <c r="L15" s="447">
        <v>2016</v>
      </c>
      <c r="M15" s="155"/>
      <c r="N15" s="391" t="s">
        <v>124</v>
      </c>
      <c r="O15" s="391" t="s">
        <v>164</v>
      </c>
      <c r="P15" s="391" t="s">
        <v>165</v>
      </c>
      <c r="Q15" s="391" t="s">
        <v>166</v>
      </c>
      <c r="R15" s="391" t="s">
        <v>171</v>
      </c>
      <c r="S15" s="391" t="s">
        <v>167</v>
      </c>
      <c r="T15" s="391" t="s">
        <v>168</v>
      </c>
      <c r="U15" s="391" t="s">
        <v>169</v>
      </c>
      <c r="V15" s="391" t="s">
        <v>170</v>
      </c>
      <c r="W15" s="391" t="s">
        <v>403</v>
      </c>
      <c r="X15" s="391" t="s">
        <v>191</v>
      </c>
      <c r="Y15" s="391" t="s">
        <v>259</v>
      </c>
      <c r="Z15" s="391" t="s">
        <v>286</v>
      </c>
      <c r="AA15" s="391" t="s">
        <v>397</v>
      </c>
      <c r="AB15" s="391" t="s">
        <v>404</v>
      </c>
      <c r="AC15" s="391" t="s">
        <v>443</v>
      </c>
      <c r="AD15" s="391" t="s">
        <v>445</v>
      </c>
    </row>
    <row r="16" spans="2:30" s="466" customFormat="1" x14ac:dyDescent="0.35">
      <c r="B16" s="465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/>
      <c r="N16" s="125">
        <v>15362</v>
      </c>
      <c r="O16" s="125">
        <v>14671.231</v>
      </c>
      <c r="P16" s="125">
        <v>14520.769</v>
      </c>
      <c r="Q16" s="125">
        <v>14763</v>
      </c>
      <c r="R16" s="125">
        <v>15998.656000000003</v>
      </c>
      <c r="S16" s="125">
        <v>13420.714999999998</v>
      </c>
      <c r="T16" s="125">
        <v>12395.285000000002</v>
      </c>
      <c r="U16" s="125">
        <v>14953.39</v>
      </c>
      <c r="V16" s="125">
        <v>16150</v>
      </c>
      <c r="W16" s="125">
        <v>13111</v>
      </c>
      <c r="X16" s="125">
        <v>14372</v>
      </c>
      <c r="Y16" s="125">
        <v>17077</v>
      </c>
      <c r="Z16" s="125">
        <v>18726</v>
      </c>
      <c r="AA16" s="125">
        <v>14650</v>
      </c>
      <c r="AB16" s="125">
        <v>14224</v>
      </c>
      <c r="AC16" s="125">
        <v>14817</v>
      </c>
      <c r="AD16" s="125">
        <v>16078</v>
      </c>
    </row>
    <row r="17" spans="2:30" s="466" customFormat="1" x14ac:dyDescent="0.35">
      <c r="B17" s="467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25"/>
      <c r="N17" s="155">
        <v>14169</v>
      </c>
      <c r="O17" s="155">
        <v>13292.530999999999</v>
      </c>
      <c r="P17" s="155">
        <v>13294.469000000001</v>
      </c>
      <c r="Q17" s="155">
        <v>13632</v>
      </c>
      <c r="R17" s="155">
        <v>14750.156000000003</v>
      </c>
      <c r="S17" s="155">
        <v>12243.914999999999</v>
      </c>
      <c r="T17" s="155">
        <v>11182.085000000001</v>
      </c>
      <c r="U17" s="155">
        <v>13696.49</v>
      </c>
      <c r="V17" s="155">
        <v>14854</v>
      </c>
      <c r="W17" s="155">
        <v>12003</v>
      </c>
      <c r="X17" s="155">
        <v>13129</v>
      </c>
      <c r="Y17" s="155">
        <v>15532</v>
      </c>
      <c r="Z17" s="155">
        <v>17182</v>
      </c>
      <c r="AA17" s="155">
        <v>13204</v>
      </c>
      <c r="AB17" s="155">
        <v>12648</v>
      </c>
      <c r="AC17" s="155">
        <v>13318</v>
      </c>
      <c r="AD17" s="155">
        <v>14520</v>
      </c>
    </row>
    <row r="18" spans="2:30" s="466" customFormat="1" x14ac:dyDescent="0.35">
      <c r="B18" s="465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/>
      <c r="N18" s="125">
        <v>5829</v>
      </c>
      <c r="O18" s="125">
        <v>2246.085</v>
      </c>
      <c r="P18" s="125">
        <v>4799.915</v>
      </c>
      <c r="Q18" s="125">
        <v>7055</v>
      </c>
      <c r="R18" s="125">
        <v>5718.8099999999977</v>
      </c>
      <c r="S18" s="125">
        <v>3726.0780000000004</v>
      </c>
      <c r="T18" s="125">
        <v>5621.9219999999996</v>
      </c>
      <c r="U18" s="125">
        <v>6530.2910000000002</v>
      </c>
      <c r="V18" s="125">
        <v>5647</v>
      </c>
      <c r="W18" s="125">
        <v>3356</v>
      </c>
      <c r="X18" s="125">
        <v>5220</v>
      </c>
      <c r="Y18" s="125">
        <v>6313</v>
      </c>
      <c r="Z18" s="125">
        <v>5008</v>
      </c>
      <c r="AA18" s="125">
        <v>2556</v>
      </c>
      <c r="AB18" s="125">
        <v>4445</v>
      </c>
      <c r="AC18" s="125">
        <v>5708</v>
      </c>
      <c r="AD18" s="125">
        <v>5464</v>
      </c>
    </row>
    <row r="19" spans="2:30" s="466" customFormat="1" x14ac:dyDescent="0.35">
      <c r="B19" s="465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/>
      <c r="N19" s="125">
        <v>3295</v>
      </c>
      <c r="O19" s="125">
        <v>3041.9</v>
      </c>
      <c r="P19" s="125">
        <v>3476.1</v>
      </c>
      <c r="Q19" s="125">
        <v>3623</v>
      </c>
      <c r="R19" s="125">
        <v>3589.2999999999988</v>
      </c>
      <c r="S19" s="125">
        <v>3198</v>
      </c>
      <c r="T19" s="125">
        <v>2965</v>
      </c>
      <c r="U19" s="125">
        <v>3197.4000000000005</v>
      </c>
      <c r="V19" s="125">
        <v>2932</v>
      </c>
      <c r="W19" s="125">
        <v>3050</v>
      </c>
      <c r="X19" s="125">
        <v>3184</v>
      </c>
      <c r="Y19" s="125">
        <v>3084</v>
      </c>
      <c r="Z19" s="125">
        <v>2993</v>
      </c>
      <c r="AA19" s="125">
        <v>2841</v>
      </c>
      <c r="AB19" s="125">
        <v>2599</v>
      </c>
      <c r="AC19" s="125">
        <v>2838</v>
      </c>
      <c r="AD19" s="125">
        <v>2988</v>
      </c>
    </row>
    <row r="20" spans="2:30" s="466" customFormat="1" x14ac:dyDescent="0.35">
      <c r="B20" s="465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/>
      <c r="N20" s="125">
        <v>1588</v>
      </c>
      <c r="O20" s="125">
        <v>1462</v>
      </c>
      <c r="P20" s="125">
        <v>1497</v>
      </c>
      <c r="Q20" s="125">
        <v>1458</v>
      </c>
      <c r="R20" s="125">
        <v>1450.6000000000004</v>
      </c>
      <c r="S20" s="125">
        <v>1513.3</v>
      </c>
      <c r="T20" s="125">
        <v>1397.7</v>
      </c>
      <c r="U20" s="125">
        <v>1559.7</v>
      </c>
      <c r="V20" s="125">
        <v>1491</v>
      </c>
      <c r="W20" s="125">
        <v>1500</v>
      </c>
      <c r="X20" s="125">
        <v>1498</v>
      </c>
      <c r="Y20" s="125">
        <v>1420</v>
      </c>
      <c r="Z20" s="125">
        <v>1428</v>
      </c>
      <c r="AA20" s="125">
        <v>1596</v>
      </c>
      <c r="AB20" s="125">
        <v>1622</v>
      </c>
      <c r="AC20" s="125">
        <v>1474</v>
      </c>
      <c r="AD20" s="125">
        <v>1603</v>
      </c>
    </row>
    <row r="21" spans="2:30" s="466" customFormat="1" x14ac:dyDescent="0.35">
      <c r="B21" s="465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/>
      <c r="N21" s="125">
        <v>887</v>
      </c>
      <c r="O21" s="125">
        <v>685.3</v>
      </c>
      <c r="P21" s="125">
        <v>756.7</v>
      </c>
      <c r="Q21" s="125">
        <v>825</v>
      </c>
      <c r="R21" s="125">
        <v>745.59999999999991</v>
      </c>
      <c r="S21" s="125">
        <v>588.6</v>
      </c>
      <c r="T21" s="125">
        <v>623.4</v>
      </c>
      <c r="U21" s="125">
        <v>721.3</v>
      </c>
      <c r="V21" s="125">
        <v>759</v>
      </c>
      <c r="W21" s="125">
        <v>481</v>
      </c>
      <c r="X21" s="125">
        <v>792</v>
      </c>
      <c r="Y21" s="125">
        <v>858</v>
      </c>
      <c r="Z21" s="125">
        <v>870</v>
      </c>
      <c r="AA21" s="125">
        <v>679</v>
      </c>
      <c r="AB21" s="125">
        <v>756</v>
      </c>
      <c r="AC21" s="125">
        <v>764</v>
      </c>
      <c r="AD21" s="125">
        <v>843</v>
      </c>
    </row>
    <row r="22" spans="2:30" s="466" customFormat="1" x14ac:dyDescent="0.35">
      <c r="B22" s="465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/>
      <c r="N22" s="125">
        <v>1438</v>
      </c>
      <c r="O22" s="125">
        <v>911.50000000000011</v>
      </c>
      <c r="P22" s="125">
        <v>1036.5</v>
      </c>
      <c r="Q22" s="125">
        <v>1159</v>
      </c>
      <c r="R22" s="125">
        <v>1308.5</v>
      </c>
      <c r="S22" s="125">
        <v>1310.8000000000002</v>
      </c>
      <c r="T22" s="125">
        <v>1135.1999999999998</v>
      </c>
      <c r="U22" s="125">
        <v>1076</v>
      </c>
      <c r="V22" s="125">
        <v>1187</v>
      </c>
      <c r="W22" s="125">
        <v>1136</v>
      </c>
      <c r="X22" s="125">
        <v>1199</v>
      </c>
      <c r="Y22" s="125">
        <v>1090</v>
      </c>
      <c r="Z22" s="125">
        <v>1247</v>
      </c>
      <c r="AA22" s="125">
        <v>1195</v>
      </c>
      <c r="AB22" s="125">
        <v>994</v>
      </c>
      <c r="AC22" s="125">
        <v>934</v>
      </c>
      <c r="AD22" s="125">
        <v>1207</v>
      </c>
    </row>
    <row r="23" spans="2:30" s="466" customFormat="1" x14ac:dyDescent="0.35">
      <c r="B23" s="465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/>
      <c r="N23" s="125">
        <v>1400</v>
      </c>
      <c r="O23" s="125">
        <v>1211.3</v>
      </c>
      <c r="P23" s="125">
        <v>1194.7</v>
      </c>
      <c r="Q23" s="125">
        <v>1201</v>
      </c>
      <c r="R23" s="125">
        <v>1259.2</v>
      </c>
      <c r="S23" s="125">
        <v>1077.0999999999999</v>
      </c>
      <c r="T23" s="125">
        <v>1209.9000000000001</v>
      </c>
      <c r="U23" s="125">
        <v>1135.3000000000002</v>
      </c>
      <c r="V23" s="125">
        <v>1113</v>
      </c>
      <c r="W23" s="125">
        <v>1174</v>
      </c>
      <c r="X23" s="125">
        <v>1161</v>
      </c>
      <c r="Y23" s="125">
        <v>1288</v>
      </c>
      <c r="Z23" s="125">
        <v>1549</v>
      </c>
      <c r="AA23" s="125">
        <v>1442</v>
      </c>
      <c r="AB23" s="125">
        <v>1589</v>
      </c>
      <c r="AC23" s="125">
        <v>1589</v>
      </c>
      <c r="AD23" s="125">
        <v>1853</v>
      </c>
    </row>
    <row r="24" spans="2:30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25"/>
      <c r="N24" s="154">
        <v>766</v>
      </c>
      <c r="O24" s="154">
        <v>670.5</v>
      </c>
      <c r="P24" s="154">
        <v>650.5</v>
      </c>
      <c r="Q24" s="154">
        <v>751</v>
      </c>
      <c r="R24" s="154">
        <v>708.09999999999945</v>
      </c>
      <c r="S24" s="154">
        <v>462.5</v>
      </c>
      <c r="T24" s="154">
        <v>575.5</v>
      </c>
      <c r="U24" s="154">
        <v>520.1</v>
      </c>
      <c r="V24" s="154">
        <v>513</v>
      </c>
      <c r="W24" s="154">
        <v>415</v>
      </c>
      <c r="X24" s="154">
        <v>520</v>
      </c>
      <c r="Y24" s="154">
        <v>581</v>
      </c>
      <c r="Z24" s="154">
        <v>554</v>
      </c>
      <c r="AA24" s="154">
        <v>478</v>
      </c>
      <c r="AB24" s="154">
        <v>571</v>
      </c>
      <c r="AC24" s="154">
        <v>528</v>
      </c>
      <c r="AD24" s="154">
        <v>571</v>
      </c>
    </row>
    <row r="25" spans="2:30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125"/>
      <c r="N25" s="212">
        <v>30565</v>
      </c>
      <c r="O25" s="212">
        <v>24899.816000000003</v>
      </c>
      <c r="P25" s="212">
        <v>27932.183999999997</v>
      </c>
      <c r="Q25" s="212">
        <v>30835</v>
      </c>
      <c r="R25" s="212">
        <v>30778.765999999989</v>
      </c>
      <c r="S25" s="212">
        <v>25297.093000000001</v>
      </c>
      <c r="T25" s="212">
        <v>25923.906999999999</v>
      </c>
      <c r="U25" s="212">
        <v>29693.481</v>
      </c>
      <c r="V25" s="212">
        <v>29792</v>
      </c>
      <c r="W25" s="212">
        <v>24224</v>
      </c>
      <c r="X25" s="212">
        <v>27946</v>
      </c>
      <c r="Y25" s="212">
        <v>31712</v>
      </c>
      <c r="Z25" s="212">
        <v>32375</v>
      </c>
      <c r="AA25" s="212">
        <f>SUM(AA16:AA24)-AA17</f>
        <v>25437</v>
      </c>
      <c r="AB25" s="212">
        <f>SUM(AB16:AB24)-AB17</f>
        <v>26800</v>
      </c>
      <c r="AC25" s="212">
        <v>28651</v>
      </c>
      <c r="AD25" s="212">
        <v>30607</v>
      </c>
    </row>
    <row r="33" spans="19:29" x14ac:dyDescent="0.35">
      <c r="S33" s="518" t="s">
        <v>477</v>
      </c>
      <c r="T33" s="518">
        <v>2016</v>
      </c>
      <c r="U33" s="518">
        <v>2015</v>
      </c>
      <c r="V33" s="518">
        <v>2014</v>
      </c>
      <c r="W33" s="518" t="s">
        <v>478</v>
      </c>
      <c r="X33" s="518"/>
      <c r="Y33" s="518" t="s">
        <v>479</v>
      </c>
      <c r="Z33" s="518" t="s">
        <v>480</v>
      </c>
      <c r="AA33" s="518" t="s">
        <v>481</v>
      </c>
      <c r="AB33" s="518" t="s">
        <v>482</v>
      </c>
      <c r="AC33" s="518"/>
    </row>
    <row r="34" spans="19:29" x14ac:dyDescent="0.35">
      <c r="S34" s="518"/>
      <c r="T34" s="518"/>
      <c r="U34" s="518"/>
      <c r="V34" s="518"/>
      <c r="W34" s="518"/>
      <c r="X34" s="518"/>
      <c r="Y34" s="518"/>
      <c r="Z34" s="518"/>
      <c r="AA34" s="518"/>
      <c r="AB34" s="518" t="s">
        <v>483</v>
      </c>
      <c r="AC34" s="518"/>
    </row>
    <row r="35" spans="19:29" ht="15" thickBot="1" x14ac:dyDescent="0.4">
      <c r="S35" s="518"/>
      <c r="T35" s="519"/>
      <c r="U35" s="519"/>
      <c r="V35" s="519"/>
      <c r="W35" s="519"/>
      <c r="X35" s="519"/>
      <c r="Y35" s="519"/>
      <c r="Z35" s="519"/>
      <c r="AA35" s="519"/>
      <c r="AB35" s="519" t="s">
        <v>480</v>
      </c>
      <c r="AC35" s="519"/>
    </row>
    <row r="36" spans="19:29" x14ac:dyDescent="0.35">
      <c r="S36" s="518"/>
      <c r="T36" s="520" t="s">
        <v>484</v>
      </c>
      <c r="U36" s="520"/>
      <c r="V36" s="520"/>
      <c r="W36" s="520"/>
      <c r="X36" s="472" t="s">
        <v>485</v>
      </c>
      <c r="Y36" s="520" t="s">
        <v>484</v>
      </c>
      <c r="Z36" s="520"/>
      <c r="AA36" s="520"/>
      <c r="AB36" s="520"/>
      <c r="AC36" s="472" t="s">
        <v>485</v>
      </c>
    </row>
    <row r="37" spans="19:29" x14ac:dyDescent="0.35">
      <c r="S37" s="473" t="s">
        <v>486</v>
      </c>
      <c r="T37" s="474">
        <v>12542</v>
      </c>
      <c r="U37" s="474">
        <v>13593</v>
      </c>
      <c r="V37" s="474">
        <v>12181</v>
      </c>
      <c r="W37" s="474">
        <v>-1052</v>
      </c>
      <c r="X37" s="475">
        <v>-0.08</v>
      </c>
      <c r="Y37" s="474">
        <v>3339</v>
      </c>
      <c r="Z37" s="474">
        <v>3926</v>
      </c>
      <c r="AA37" s="474">
        <v>3307</v>
      </c>
      <c r="AB37" s="476">
        <v>-587</v>
      </c>
      <c r="AC37" s="475">
        <v>-0.15</v>
      </c>
    </row>
    <row r="38" spans="19:29" ht="30" x14ac:dyDescent="0.35">
      <c r="S38" s="477" t="s">
        <v>487</v>
      </c>
      <c r="T38" s="474">
        <v>11070</v>
      </c>
      <c r="U38" s="474">
        <v>12387</v>
      </c>
      <c r="V38" s="474">
        <v>10757</v>
      </c>
      <c r="W38" s="474">
        <v>-1317</v>
      </c>
      <c r="X38" s="475">
        <v>-0.11</v>
      </c>
      <c r="Y38" s="474">
        <v>2971</v>
      </c>
      <c r="Z38" s="474">
        <v>3629</v>
      </c>
      <c r="AA38" s="474">
        <v>2938</v>
      </c>
      <c r="AB38" s="476">
        <v>-658</v>
      </c>
      <c r="AC38" s="475">
        <v>-0.18</v>
      </c>
    </row>
    <row r="39" spans="19:29" ht="32" x14ac:dyDescent="0.35">
      <c r="S39" s="473" t="s">
        <v>488</v>
      </c>
      <c r="T39" s="474">
        <v>4636</v>
      </c>
      <c r="U39" s="474">
        <v>5261</v>
      </c>
      <c r="V39" s="474">
        <v>6142</v>
      </c>
      <c r="W39" s="476">
        <v>-625</v>
      </c>
      <c r="X39" s="475">
        <v>-0.12</v>
      </c>
      <c r="Y39" s="474">
        <v>1368</v>
      </c>
      <c r="Z39" s="474">
        <v>1256</v>
      </c>
      <c r="AA39" s="474">
        <v>1609</v>
      </c>
      <c r="AB39" s="476">
        <v>112</v>
      </c>
      <c r="AC39" s="475">
        <v>0.09</v>
      </c>
    </row>
    <row r="40" spans="19:29" ht="22" x14ac:dyDescent="0.35">
      <c r="S40" s="473" t="s">
        <v>489</v>
      </c>
      <c r="T40" s="474">
        <v>3401</v>
      </c>
      <c r="U40" s="474">
        <v>3709</v>
      </c>
      <c r="V40" s="474">
        <v>3650</v>
      </c>
      <c r="W40" s="476">
        <v>-309</v>
      </c>
      <c r="X40" s="475">
        <v>-0.08</v>
      </c>
      <c r="Y40" s="476">
        <v>819</v>
      </c>
      <c r="Z40" s="476">
        <v>991</v>
      </c>
      <c r="AA40" s="476">
        <v>868</v>
      </c>
      <c r="AB40" s="476">
        <v>-172</v>
      </c>
      <c r="AC40" s="475">
        <v>-0.17</v>
      </c>
    </row>
    <row r="41" spans="19:29" ht="22" x14ac:dyDescent="0.35">
      <c r="S41" s="473" t="s">
        <v>490</v>
      </c>
      <c r="T41" s="474">
        <v>2072</v>
      </c>
      <c r="U41" s="474">
        <v>2013</v>
      </c>
      <c r="V41" s="474">
        <v>1903</v>
      </c>
      <c r="W41" s="476">
        <v>59</v>
      </c>
      <c r="X41" s="475">
        <v>0.03</v>
      </c>
      <c r="Y41" s="476">
        <v>524</v>
      </c>
      <c r="Z41" s="476">
        <v>483</v>
      </c>
      <c r="AA41" s="476">
        <v>497</v>
      </c>
      <c r="AB41" s="476">
        <v>40</v>
      </c>
      <c r="AC41" s="475">
        <v>0.08</v>
      </c>
    </row>
    <row r="42" spans="19:29" ht="22" x14ac:dyDescent="0.35">
      <c r="S42" s="473" t="s">
        <v>491</v>
      </c>
      <c r="T42" s="474">
        <v>1091</v>
      </c>
      <c r="U42" s="476">
        <v>839</v>
      </c>
      <c r="V42" s="476">
        <v>781</v>
      </c>
      <c r="W42" s="476">
        <v>252</v>
      </c>
      <c r="X42" s="475">
        <v>0.3</v>
      </c>
      <c r="Y42" s="476">
        <v>272</v>
      </c>
      <c r="Z42" s="476">
        <v>255</v>
      </c>
      <c r="AA42" s="476">
        <v>210</v>
      </c>
      <c r="AB42" s="476">
        <v>17</v>
      </c>
      <c r="AC42" s="475">
        <v>7.0000000000000007E-2</v>
      </c>
    </row>
    <row r="43" spans="19:29" ht="22" x14ac:dyDescent="0.35">
      <c r="S43" s="473" t="s">
        <v>492</v>
      </c>
      <c r="T43" s="474">
        <v>1533</v>
      </c>
      <c r="U43" s="474">
        <v>1629</v>
      </c>
      <c r="V43" s="474">
        <v>1694</v>
      </c>
      <c r="W43" s="476">
        <v>-96</v>
      </c>
      <c r="X43" s="475">
        <v>-0.06</v>
      </c>
      <c r="Y43" s="476">
        <v>469</v>
      </c>
      <c r="Z43" s="476">
        <v>436</v>
      </c>
      <c r="AA43" s="476">
        <v>394</v>
      </c>
      <c r="AB43" s="476">
        <v>33</v>
      </c>
      <c r="AC43" s="475">
        <v>0.08</v>
      </c>
    </row>
    <row r="44" spans="19:29" ht="20" x14ac:dyDescent="0.35">
      <c r="S44" s="473" t="s">
        <v>493</v>
      </c>
      <c r="T44" s="474">
        <v>2474</v>
      </c>
      <c r="U44" s="474">
        <v>2031</v>
      </c>
      <c r="V44" s="474">
        <v>1832</v>
      </c>
      <c r="W44" s="476">
        <v>442</v>
      </c>
      <c r="X44" s="475">
        <v>0.22</v>
      </c>
      <c r="Y44" s="476">
        <v>721</v>
      </c>
      <c r="Z44" s="476">
        <v>593</v>
      </c>
      <c r="AA44" s="476">
        <v>451</v>
      </c>
      <c r="AB44" s="476">
        <v>128</v>
      </c>
      <c r="AC44" s="475">
        <v>0.22</v>
      </c>
    </row>
    <row r="45" spans="19:29" ht="15" thickBot="1" x14ac:dyDescent="0.4">
      <c r="S45" s="473" t="s">
        <v>494</v>
      </c>
      <c r="T45" s="476">
        <v>774</v>
      </c>
      <c r="U45" s="476">
        <v>764</v>
      </c>
      <c r="V45" s="476">
        <v>764</v>
      </c>
      <c r="W45" s="476">
        <v>10</v>
      </c>
      <c r="X45" s="475">
        <v>0.01</v>
      </c>
      <c r="Y45" s="476">
        <v>196</v>
      </c>
      <c r="Z45" s="476">
        <v>207</v>
      </c>
      <c r="AA45" s="476">
        <v>189</v>
      </c>
      <c r="AB45" s="476">
        <v>-11</v>
      </c>
      <c r="AC45" s="475">
        <v>-0.05</v>
      </c>
    </row>
    <row r="46" spans="19:29" ht="15" thickBot="1" x14ac:dyDescent="0.4">
      <c r="S46" s="478" t="s">
        <v>495</v>
      </c>
      <c r="T46" s="479">
        <v>28521</v>
      </c>
      <c r="U46" s="479">
        <v>29839</v>
      </c>
      <c r="V46" s="479">
        <v>28947</v>
      </c>
      <c r="W46" s="479">
        <v>-1318</v>
      </c>
      <c r="X46" s="480">
        <v>-0.04</v>
      </c>
      <c r="Y46" s="479">
        <v>7707</v>
      </c>
      <c r="Z46" s="479">
        <v>8148</v>
      </c>
      <c r="AA46" s="479">
        <v>7525</v>
      </c>
      <c r="AB46" s="481">
        <v>-440</v>
      </c>
      <c r="AC46" s="480">
        <v>-0.05</v>
      </c>
    </row>
    <row r="47" spans="19:29" ht="15" thickTop="1" x14ac:dyDescent="0.35"/>
    <row r="48" spans="19:29" x14ac:dyDescent="0.35">
      <c r="S48" s="518" t="s">
        <v>477</v>
      </c>
      <c r="T48" s="518">
        <v>2016</v>
      </c>
      <c r="U48" s="518">
        <v>2015</v>
      </c>
      <c r="V48" s="518">
        <v>2014</v>
      </c>
      <c r="W48" s="518" t="s">
        <v>478</v>
      </c>
      <c r="X48" s="518"/>
      <c r="Y48" s="518" t="s">
        <v>479</v>
      </c>
      <c r="Z48" s="518" t="s">
        <v>480</v>
      </c>
      <c r="AA48" s="518" t="s">
        <v>481</v>
      </c>
      <c r="AB48" s="518" t="s">
        <v>496</v>
      </c>
      <c r="AC48" s="518"/>
    </row>
    <row r="49" spans="19:29" x14ac:dyDescent="0.35">
      <c r="S49" s="518"/>
      <c r="T49" s="518"/>
      <c r="U49" s="518"/>
      <c r="V49" s="518"/>
      <c r="W49" s="518"/>
      <c r="X49" s="518"/>
      <c r="Y49" s="518"/>
      <c r="Z49" s="518"/>
      <c r="AA49" s="518"/>
      <c r="AB49" s="518" t="s">
        <v>483</v>
      </c>
      <c r="AC49" s="518"/>
    </row>
    <row r="50" spans="19:29" ht="15" thickBot="1" x14ac:dyDescent="0.4">
      <c r="S50" s="518"/>
      <c r="T50" s="519"/>
      <c r="U50" s="519"/>
      <c r="V50" s="519"/>
      <c r="W50" s="519"/>
      <c r="X50" s="519"/>
      <c r="Y50" s="519"/>
      <c r="Z50" s="519"/>
      <c r="AA50" s="519"/>
      <c r="AB50" s="519" t="s">
        <v>480</v>
      </c>
      <c r="AC50" s="519"/>
    </row>
    <row r="51" spans="19:29" x14ac:dyDescent="0.35">
      <c r="S51" s="518"/>
      <c r="T51" s="520" t="s">
        <v>497</v>
      </c>
      <c r="U51" s="520"/>
      <c r="V51" s="520"/>
      <c r="W51" s="520"/>
      <c r="X51" s="472" t="s">
        <v>485</v>
      </c>
      <c r="Y51" s="520" t="s">
        <v>497</v>
      </c>
      <c r="Z51" s="520"/>
      <c r="AA51" s="520"/>
      <c r="AB51" s="520"/>
      <c r="AC51" s="472" t="s">
        <v>485</v>
      </c>
    </row>
    <row r="52" spans="19:29" x14ac:dyDescent="0.35">
      <c r="S52" s="473" t="s">
        <v>486</v>
      </c>
      <c r="T52" s="474">
        <v>59768</v>
      </c>
      <c r="U52" s="474">
        <v>63285</v>
      </c>
      <c r="V52" s="474">
        <v>56919</v>
      </c>
      <c r="W52" s="474">
        <v>-3517</v>
      </c>
      <c r="X52" s="475">
        <v>-0.06</v>
      </c>
      <c r="Y52" s="474">
        <v>16078</v>
      </c>
      <c r="Z52" s="474">
        <v>18726</v>
      </c>
      <c r="AA52" s="474">
        <v>16150</v>
      </c>
      <c r="AB52" s="474">
        <v>-2648</v>
      </c>
      <c r="AC52" s="475">
        <v>-0.14000000000000001</v>
      </c>
    </row>
    <row r="53" spans="19:29" ht="30" x14ac:dyDescent="0.35">
      <c r="S53" s="477" t="s">
        <v>487</v>
      </c>
      <c r="T53" s="474">
        <v>53690</v>
      </c>
      <c r="U53" s="474">
        <v>57847</v>
      </c>
      <c r="V53" s="474">
        <v>51976</v>
      </c>
      <c r="W53" s="474">
        <v>-4156</v>
      </c>
      <c r="X53" s="475">
        <v>-7.0000000000000007E-2</v>
      </c>
      <c r="Y53" s="474">
        <v>14520</v>
      </c>
      <c r="Z53" s="474">
        <v>17182</v>
      </c>
      <c r="AA53" s="474">
        <v>14854</v>
      </c>
      <c r="AB53" s="474">
        <v>-2662</v>
      </c>
      <c r="AC53" s="475">
        <v>-0.15</v>
      </c>
    </row>
    <row r="54" spans="19:29" ht="32" x14ac:dyDescent="0.35">
      <c r="S54" s="473" t="s">
        <v>488</v>
      </c>
      <c r="T54" s="474">
        <v>18173</v>
      </c>
      <c r="U54" s="474">
        <v>19898</v>
      </c>
      <c r="V54" s="474">
        <v>21526</v>
      </c>
      <c r="W54" s="474">
        <v>-1725</v>
      </c>
      <c r="X54" s="475">
        <v>-0.09</v>
      </c>
      <c r="Y54" s="474">
        <v>5464</v>
      </c>
      <c r="Z54" s="474">
        <v>5008</v>
      </c>
      <c r="AA54" s="474">
        <v>5647</v>
      </c>
      <c r="AB54" s="476">
        <v>456</v>
      </c>
      <c r="AC54" s="475">
        <v>0.09</v>
      </c>
    </row>
    <row r="55" spans="19:29" ht="22" x14ac:dyDescent="0.35">
      <c r="S55" s="473" t="s">
        <v>489</v>
      </c>
      <c r="T55" s="474">
        <v>11266</v>
      </c>
      <c r="U55" s="474">
        <v>12311</v>
      </c>
      <c r="V55" s="474">
        <v>12293</v>
      </c>
      <c r="W55" s="474">
        <v>-1045</v>
      </c>
      <c r="X55" s="475">
        <v>-0.08</v>
      </c>
      <c r="Y55" s="474">
        <v>2988</v>
      </c>
      <c r="Z55" s="474">
        <v>2993</v>
      </c>
      <c r="AA55" s="474">
        <v>2932</v>
      </c>
      <c r="AB55" s="476">
        <v>-5</v>
      </c>
      <c r="AC55" s="475">
        <v>0</v>
      </c>
    </row>
    <row r="56" spans="19:29" ht="22" x14ac:dyDescent="0.35">
      <c r="S56" s="473" t="s">
        <v>490</v>
      </c>
      <c r="T56" s="474">
        <v>6295</v>
      </c>
      <c r="U56" s="474">
        <v>5846</v>
      </c>
      <c r="V56" s="474">
        <v>5961</v>
      </c>
      <c r="W56" s="476">
        <v>449</v>
      </c>
      <c r="X56" s="475">
        <v>0.08</v>
      </c>
      <c r="Y56" s="474">
        <v>1603</v>
      </c>
      <c r="Z56" s="474">
        <v>1428</v>
      </c>
      <c r="AA56" s="474">
        <v>1491</v>
      </c>
      <c r="AB56" s="476">
        <v>175</v>
      </c>
      <c r="AC56" s="475">
        <v>0.12</v>
      </c>
    </row>
    <row r="57" spans="19:29" ht="22" x14ac:dyDescent="0.35">
      <c r="S57" s="473" t="s">
        <v>491</v>
      </c>
      <c r="T57" s="474">
        <v>3042</v>
      </c>
      <c r="U57" s="474">
        <v>3001</v>
      </c>
      <c r="V57" s="474">
        <v>2692</v>
      </c>
      <c r="W57" s="476">
        <v>41</v>
      </c>
      <c r="X57" s="475">
        <v>0.01</v>
      </c>
      <c r="Y57" s="476">
        <v>843</v>
      </c>
      <c r="Z57" s="476">
        <v>870</v>
      </c>
      <c r="AA57" s="476">
        <v>759</v>
      </c>
      <c r="AB57" s="476">
        <v>-27</v>
      </c>
      <c r="AC57" s="475">
        <v>-0.03</v>
      </c>
    </row>
    <row r="58" spans="19:29" ht="22" x14ac:dyDescent="0.35">
      <c r="S58" s="473" t="s">
        <v>492</v>
      </c>
      <c r="T58" s="474">
        <v>4331</v>
      </c>
      <c r="U58" s="474">
        <v>4673</v>
      </c>
      <c r="V58" s="474">
        <v>4709</v>
      </c>
      <c r="W58" s="476">
        <v>-342</v>
      </c>
      <c r="X58" s="475">
        <v>-7.0000000000000007E-2</v>
      </c>
      <c r="Y58" s="474">
        <v>1207</v>
      </c>
      <c r="Z58" s="474">
        <v>1247</v>
      </c>
      <c r="AA58" s="474">
        <v>1187</v>
      </c>
      <c r="AB58" s="476">
        <v>-40</v>
      </c>
      <c r="AC58" s="475">
        <v>-0.03</v>
      </c>
    </row>
    <row r="59" spans="19:29" ht="20" x14ac:dyDescent="0.35">
      <c r="S59" s="473" t="s">
        <v>493</v>
      </c>
      <c r="T59" s="474">
        <v>6473</v>
      </c>
      <c r="U59" s="474">
        <v>5173</v>
      </c>
      <c r="V59" s="474">
        <v>4536</v>
      </c>
      <c r="W59" s="474">
        <v>1300</v>
      </c>
      <c r="X59" s="475">
        <v>0.25</v>
      </c>
      <c r="Y59" s="474">
        <v>1853</v>
      </c>
      <c r="Z59" s="474">
        <v>1549</v>
      </c>
      <c r="AA59" s="474">
        <v>1113</v>
      </c>
      <c r="AB59" s="476">
        <v>304</v>
      </c>
      <c r="AC59" s="475">
        <v>0.2</v>
      </c>
    </row>
    <row r="60" spans="19:29" ht="15" thickBot="1" x14ac:dyDescent="0.4">
      <c r="S60" s="473" t="s">
        <v>494</v>
      </c>
      <c r="T60" s="474">
        <v>2147</v>
      </c>
      <c r="U60" s="474">
        <v>2070</v>
      </c>
      <c r="V60" s="474">
        <v>2072</v>
      </c>
      <c r="W60" s="476">
        <v>77</v>
      </c>
      <c r="X60" s="475">
        <v>0.04</v>
      </c>
      <c r="Y60" s="476">
        <v>571</v>
      </c>
      <c r="Z60" s="476">
        <v>554</v>
      </c>
      <c r="AA60" s="476">
        <v>513</v>
      </c>
      <c r="AB60" s="476">
        <v>17</v>
      </c>
      <c r="AC60" s="475">
        <v>0.03</v>
      </c>
    </row>
    <row r="61" spans="19:29" x14ac:dyDescent="0.35">
      <c r="S61" s="478" t="s">
        <v>495</v>
      </c>
      <c r="T61" s="479">
        <v>111495</v>
      </c>
      <c r="U61" s="479">
        <v>116257</v>
      </c>
      <c r="V61" s="479">
        <v>110706</v>
      </c>
      <c r="W61" s="479">
        <v>-4762</v>
      </c>
      <c r="X61" s="480">
        <v>-0.04</v>
      </c>
      <c r="Y61" s="479">
        <v>30607</v>
      </c>
      <c r="Z61" s="479">
        <v>32375</v>
      </c>
      <c r="AA61" s="479">
        <v>29792</v>
      </c>
      <c r="AB61" s="479">
        <v>-1769</v>
      </c>
      <c r="AC61" s="480">
        <v>-0.05</v>
      </c>
    </row>
    <row r="62" spans="19:29" ht="15" thickTop="1" x14ac:dyDescent="0.35"/>
  </sheetData>
  <mergeCells count="26">
    <mergeCell ref="T36:W36"/>
    <mergeCell ref="Y36:AB36"/>
    <mergeCell ref="S33:S36"/>
    <mergeCell ref="T33:T35"/>
    <mergeCell ref="U33:U35"/>
    <mergeCell ref="V33:V35"/>
    <mergeCell ref="W33:X35"/>
    <mergeCell ref="Y33:Y35"/>
    <mergeCell ref="Z33:Z35"/>
    <mergeCell ref="AA33:AA35"/>
    <mergeCell ref="AB33:AC33"/>
    <mergeCell ref="AB34:AC34"/>
    <mergeCell ref="AB35:AC35"/>
    <mergeCell ref="T51:W51"/>
    <mergeCell ref="Y51:AB51"/>
    <mergeCell ref="S48:S51"/>
    <mergeCell ref="T48:T50"/>
    <mergeCell ref="U48:U50"/>
    <mergeCell ref="V48:V50"/>
    <mergeCell ref="W48:X50"/>
    <mergeCell ref="Y48:Y50"/>
    <mergeCell ref="Z48:Z50"/>
    <mergeCell ref="AA48:AA50"/>
    <mergeCell ref="AB48:AC48"/>
    <mergeCell ref="AB49:AC49"/>
    <mergeCell ref="AB50:AC50"/>
  </mergeCell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D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19" width="16.1796875" style="5" customWidth="1"/>
    <col min="20" max="16384" width="9.1796875" style="5"/>
  </cols>
  <sheetData>
    <row r="1" spans="2:22" x14ac:dyDescent="0.25">
      <c r="B1" s="89" t="s">
        <v>257</v>
      </c>
    </row>
    <row r="2" spans="2:22" s="15" customFormat="1" ht="15" customHeight="1" x14ac:dyDescent="0.25">
      <c r="B2" s="527" t="s">
        <v>203</v>
      </c>
      <c r="C2" s="23"/>
      <c r="D2" s="523" t="s">
        <v>208</v>
      </c>
      <c r="E2" s="523" t="s">
        <v>209</v>
      </c>
      <c r="F2" s="523" t="s">
        <v>210</v>
      </c>
      <c r="G2" s="521" t="s">
        <v>211</v>
      </c>
      <c r="H2" s="521" t="s">
        <v>212</v>
      </c>
      <c r="I2" s="521" t="s">
        <v>213</v>
      </c>
      <c r="J2" s="521" t="s">
        <v>214</v>
      </c>
      <c r="K2" s="521" t="s">
        <v>215</v>
      </c>
      <c r="L2" s="521" t="s">
        <v>405</v>
      </c>
      <c r="M2" s="521" t="s">
        <v>408</v>
      </c>
      <c r="N2" s="521" t="s">
        <v>264</v>
      </c>
      <c r="O2" s="521" t="s">
        <v>368</v>
      </c>
      <c r="P2" s="521" t="s">
        <v>398</v>
      </c>
      <c r="Q2" s="521" t="s">
        <v>407</v>
      </c>
      <c r="R2" s="521" t="s">
        <v>444</v>
      </c>
      <c r="S2" s="521" t="s">
        <v>476</v>
      </c>
    </row>
    <row r="3" spans="2:22" s="15" customFormat="1" ht="9.75" customHeight="1" x14ac:dyDescent="0.25">
      <c r="B3" s="526"/>
      <c r="C3" s="56"/>
      <c r="D3" s="524"/>
      <c r="E3" s="524"/>
      <c r="F3" s="524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</row>
    <row r="4" spans="2:22" s="111" customFormat="1" x14ac:dyDescent="0.25">
      <c r="B4" s="214" t="s">
        <v>205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</row>
    <row r="5" spans="2:22" s="111" customFormat="1" x14ac:dyDescent="0.25">
      <c r="B5" s="215" t="s">
        <v>206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</row>
    <row r="6" spans="2:22" s="111" customFormat="1" x14ac:dyDescent="0.25">
      <c r="B6" s="215" t="s">
        <v>207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</row>
    <row r="7" spans="2:22" s="111" customFormat="1" ht="13.5" customHeight="1" x14ac:dyDescent="0.25">
      <c r="B7" s="216" t="s">
        <v>204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</row>
    <row r="8" spans="2:22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4"/>
      <c r="Q8" s="80"/>
      <c r="R8" s="80"/>
      <c r="S8" s="80"/>
    </row>
    <row r="9" spans="2:22" s="15" customFormat="1" ht="13" thickBot="1" x14ac:dyDescent="0.3">
      <c r="B9" s="89" t="s">
        <v>258</v>
      </c>
      <c r="L9" s="23"/>
      <c r="N9" s="84"/>
      <c r="O9" s="84"/>
      <c r="P9" s="23"/>
      <c r="Q9" s="23"/>
      <c r="R9" s="23"/>
      <c r="S9" s="23"/>
    </row>
    <row r="10" spans="2:22" s="15" customFormat="1" ht="12.75" customHeight="1" x14ac:dyDescent="0.25">
      <c r="B10" s="525" t="s">
        <v>220</v>
      </c>
      <c r="D10" s="523" t="s">
        <v>208</v>
      </c>
      <c r="E10" s="523" t="s">
        <v>209</v>
      </c>
      <c r="F10" s="523" t="s">
        <v>210</v>
      </c>
      <c r="G10" s="521" t="s">
        <v>211</v>
      </c>
      <c r="H10" s="521" t="s">
        <v>212</v>
      </c>
      <c r="I10" s="521" t="s">
        <v>213</v>
      </c>
      <c r="J10" s="521" t="s">
        <v>214</v>
      </c>
      <c r="K10" s="521" t="s">
        <v>215</v>
      </c>
      <c r="L10" s="521" t="s">
        <v>405</v>
      </c>
      <c r="M10" s="521" t="s">
        <v>408</v>
      </c>
      <c r="N10" s="521" t="s">
        <v>264</v>
      </c>
      <c r="O10" s="521" t="s">
        <v>368</v>
      </c>
      <c r="P10" s="521" t="s">
        <v>398</v>
      </c>
      <c r="Q10" s="521" t="s">
        <v>407</v>
      </c>
      <c r="R10" s="521" t="s">
        <v>444</v>
      </c>
      <c r="S10" s="521" t="s">
        <v>476</v>
      </c>
    </row>
    <row r="11" spans="2:22" s="15" customFormat="1" ht="15" customHeight="1" x14ac:dyDescent="0.25">
      <c r="B11" s="526" t="s">
        <v>219</v>
      </c>
      <c r="D11" s="524"/>
      <c r="E11" s="524"/>
      <c r="F11" s="524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</row>
    <row r="12" spans="2:22" s="111" customFormat="1" x14ac:dyDescent="0.25">
      <c r="B12" s="215" t="s">
        <v>217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</row>
    <row r="13" spans="2:22" s="111" customFormat="1" x14ac:dyDescent="0.25">
      <c r="B13" s="215" t="s">
        <v>218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</row>
    <row r="14" spans="2:22" s="111" customFormat="1" x14ac:dyDescent="0.25">
      <c r="B14" s="217" t="s">
        <v>430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</row>
    <row r="15" spans="2:22" s="15" customFormat="1" ht="18" x14ac:dyDescent="0.25">
      <c r="B15" s="345" t="s">
        <v>406</v>
      </c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</row>
    <row r="16" spans="2:22" s="15" customFormat="1" x14ac:dyDescent="0.25"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</row>
    <row r="17" spans="12:23" s="15" customFormat="1" x14ac:dyDescent="0.25">
      <c r="L17" s="23"/>
      <c r="N17" s="78"/>
      <c r="O17" s="78"/>
      <c r="P17" s="23"/>
      <c r="Q17" s="23"/>
      <c r="R17" s="23"/>
      <c r="S17" s="23"/>
    </row>
    <row r="18" spans="12:23" s="15" customFormat="1" x14ac:dyDescent="0.25">
      <c r="L18" s="23"/>
      <c r="N18" s="78"/>
      <c r="O18" s="78"/>
      <c r="P18" s="23"/>
      <c r="Q18" s="23"/>
      <c r="R18" s="23"/>
      <c r="S18" s="23"/>
    </row>
    <row r="19" spans="12:23" s="15" customFormat="1" x14ac:dyDescent="0.25">
      <c r="L19" s="23"/>
      <c r="N19" s="78"/>
      <c r="O19" s="78"/>
      <c r="P19" s="23"/>
      <c r="Q19" s="23"/>
      <c r="R19" s="23"/>
      <c r="S19" s="23"/>
    </row>
    <row r="20" spans="12:23" s="15" customFormat="1" x14ac:dyDescent="0.25">
      <c r="L20" s="23"/>
      <c r="N20" s="78"/>
      <c r="O20" s="78"/>
      <c r="P20" s="23"/>
      <c r="Q20" s="23"/>
      <c r="R20" s="23"/>
      <c r="S20" s="23"/>
    </row>
    <row r="21" spans="12:23" s="15" customFormat="1" x14ac:dyDescent="0.25">
      <c r="L21" s="23"/>
      <c r="N21" s="78"/>
      <c r="O21" s="78"/>
      <c r="P21" s="23"/>
      <c r="Q21" s="23"/>
      <c r="R21" s="23"/>
      <c r="S21" s="23"/>
    </row>
    <row r="22" spans="12:23" s="15" customFormat="1" x14ac:dyDescent="0.25">
      <c r="L22" s="23"/>
      <c r="N22" s="78"/>
      <c r="O22" s="78"/>
      <c r="P22" s="23"/>
      <c r="Q22" s="23"/>
      <c r="R22" s="23"/>
      <c r="S22" s="23"/>
    </row>
    <row r="23" spans="12:23" s="15" customFormat="1" x14ac:dyDescent="0.25">
      <c r="L23" s="23"/>
      <c r="N23" s="78"/>
      <c r="O23" s="78"/>
      <c r="P23" s="23"/>
      <c r="Q23" s="23"/>
      <c r="R23" s="23"/>
      <c r="S23" s="23"/>
    </row>
    <row r="24" spans="12:23" s="15" customFormat="1" x14ac:dyDescent="0.25">
      <c r="L24" s="23"/>
      <c r="N24" s="78"/>
      <c r="O24" s="78"/>
      <c r="P24" s="23"/>
      <c r="Q24" s="23"/>
      <c r="R24" s="23"/>
      <c r="S24" s="23"/>
    </row>
    <row r="25" spans="12:23" s="15" customFormat="1" x14ac:dyDescent="0.25">
      <c r="L25" s="23"/>
      <c r="N25" s="78"/>
      <c r="O25" s="78"/>
      <c r="P25" s="23"/>
      <c r="Q25" s="23"/>
      <c r="R25" s="23"/>
      <c r="S25" s="23"/>
    </row>
    <row r="26" spans="12:23" s="15" customFormat="1" x14ac:dyDescent="0.25">
      <c r="L26" s="23"/>
      <c r="N26" s="78"/>
      <c r="O26" s="78"/>
      <c r="P26" s="23"/>
      <c r="Q26" s="23"/>
      <c r="R26" s="23"/>
      <c r="S26" s="23"/>
    </row>
    <row r="27" spans="12:23" s="15" customFormat="1" x14ac:dyDescent="0.25">
      <c r="L27" s="23"/>
      <c r="N27" s="78"/>
      <c r="O27" s="78"/>
      <c r="P27" s="23"/>
      <c r="Q27" s="23"/>
      <c r="R27" s="23"/>
      <c r="S27" s="23"/>
    </row>
    <row r="28" spans="12:23" s="15" customFormat="1" x14ac:dyDescent="0.25">
      <c r="L28" s="23"/>
      <c r="N28" s="78"/>
      <c r="O28" s="78"/>
      <c r="P28" s="23"/>
      <c r="Q28" s="23"/>
      <c r="R28" s="23"/>
      <c r="S28" s="23"/>
    </row>
    <row r="29" spans="12:23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</row>
    <row r="30" spans="12:23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</row>
    <row r="31" spans="12:23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</row>
    <row r="32" spans="12:23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</row>
    <row r="33" spans="12:23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</row>
    <row r="34" spans="12:23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</row>
    <row r="35" spans="12:23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</row>
    <row r="36" spans="12:23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</row>
    <row r="37" spans="12:23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</row>
    <row r="38" spans="12:23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</row>
    <row r="39" spans="12:23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</row>
    <row r="40" spans="12:23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</row>
    <row r="41" spans="12:23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</row>
    <row r="42" spans="12:23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FD42" s="470"/>
    </row>
    <row r="43" spans="12:23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</row>
    <row r="44" spans="12:23 16384:16384" ht="14.5" x14ac:dyDescent="0.35">
      <c r="N44"/>
      <c r="O44"/>
      <c r="P44"/>
      <c r="Q44"/>
      <c r="R44"/>
      <c r="S44"/>
      <c r="T44"/>
      <c r="U44"/>
      <c r="V44"/>
      <c r="W44"/>
    </row>
    <row r="45" spans="12:23 16384:16384" ht="14.5" x14ac:dyDescent="0.35">
      <c r="N45"/>
      <c r="O45"/>
      <c r="P45"/>
      <c r="Q45"/>
      <c r="R45"/>
      <c r="S45"/>
      <c r="T45"/>
      <c r="U45"/>
      <c r="V45"/>
      <c r="W45"/>
    </row>
  </sheetData>
  <mergeCells count="34">
    <mergeCell ref="S2:S3"/>
    <mergeCell ref="S10:S11"/>
    <mergeCell ref="Q2:Q3"/>
    <mergeCell ref="Q10:Q11"/>
    <mergeCell ref="P2:P3"/>
    <mergeCell ref="P10:P11"/>
    <mergeCell ref="R2:R3"/>
    <mergeCell ref="R10:R11"/>
    <mergeCell ref="O2:O3"/>
    <mergeCell ref="O10:O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2017-03-17T05:15:49Z</dcterms:modified>
</cp:coreProperties>
</file>